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Алексеева\Desktop\пост.12\"/>
    </mc:Choice>
  </mc:AlternateContent>
  <bookViews>
    <workbookView xWindow="0" yWindow="0" windowWidth="28800" windowHeight="11730"/>
  </bookViews>
  <sheets>
    <sheet name="МО &quot;Петушинский округ&quot;" sheetId="1" r:id="rId1"/>
    <sheet name="город Петушки" sheetId="6" r:id="rId2"/>
    <sheet name="город Костерево" sheetId="7" r:id="rId3"/>
    <sheet name="Петушинское сельское поселение" sheetId="4" r:id="rId4"/>
    <sheet name="Пекшинское Петушинского р-на" sheetId="5" r:id="rId5"/>
  </sheets>
  <definedNames>
    <definedName name="_xlnm._FilterDatabase" localSheetId="2" hidden="1">'город Костерево'!$A$1:$G$155</definedName>
    <definedName name="_xlnm._FilterDatabase" localSheetId="1" hidden="1">'город Петушки'!$A$1:$G$143</definedName>
    <definedName name="_xlnm._FilterDatabase" localSheetId="0" hidden="1">'МО "Петушинский округ"'!$A$9:$G$54</definedName>
    <definedName name="_xlnm._FilterDatabase" localSheetId="4" hidden="1">'Пекшинское Петушинского р-на'!$A$1:$G$209</definedName>
    <definedName name="_xlnm._FilterDatabase" localSheetId="3" hidden="1">'Петушинское сельское поселение'!$A$1:$G$225</definedName>
    <definedName name="_xlnm.Print_Area" localSheetId="2">'город Костерево'!$A$1:$G$155</definedName>
    <definedName name="_xlnm.Print_Area" localSheetId="1">'город Петушки'!$A$1:$G$144</definedName>
    <definedName name="_xlnm.Print_Area" localSheetId="0">'МО "Петушинский округ"'!$A$1:$G$54</definedName>
    <definedName name="_xlnm.Print_Area" localSheetId="4">'Пекшинское Петушинского р-на'!$A$1:$G$209</definedName>
    <definedName name="_xlnm.Print_Area" localSheetId="3">'Петушинское сельское поселение'!$A$1:$G$225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9" i="5" l="1"/>
  <c r="F203" i="5"/>
  <c r="C163" i="7"/>
  <c r="N105" i="7"/>
  <c r="G154" i="7"/>
  <c r="C216" i="5" l="1"/>
  <c r="C232" i="4"/>
  <c r="G225" i="4"/>
  <c r="B223" i="5" l="1"/>
  <c r="C224" i="5"/>
  <c r="C223" i="5"/>
  <c r="D223" i="5" s="1"/>
  <c r="C222" i="5"/>
  <c r="B153" i="6"/>
  <c r="C151" i="6"/>
  <c r="B151" i="6"/>
  <c r="C225" i="5" l="1"/>
  <c r="J11" i="1"/>
  <c r="J10" i="1"/>
  <c r="E225" i="5" l="1"/>
  <c r="E227" i="5" s="1"/>
  <c r="G155" i="7"/>
  <c r="E161" i="7"/>
  <c r="B162" i="7"/>
  <c r="B160" i="7"/>
  <c r="B222" i="5" s="1"/>
  <c r="D160" i="7"/>
  <c r="D163" i="7" s="1"/>
  <c r="F149" i="7"/>
  <c r="C57" i="1"/>
  <c r="B57" i="1"/>
  <c r="F48" i="1"/>
  <c r="G143" i="6"/>
  <c r="F137" i="6"/>
  <c r="N12" i="6"/>
  <c r="D222" i="5" l="1"/>
  <c r="E162" i="7"/>
  <c r="B224" i="5"/>
  <c r="D224" i="5" s="1"/>
  <c r="B163" i="7"/>
  <c r="B164" i="7" s="1"/>
  <c r="E160" i="7"/>
  <c r="E163" i="7" l="1"/>
  <c r="B225" i="5"/>
  <c r="G224" i="5"/>
  <c r="D225" i="5"/>
  <c r="D226" i="5" s="1"/>
  <c r="A218" i="5"/>
  <c r="M45" i="4" l="1"/>
  <c r="M105" i="4"/>
  <c r="F219" i="4" l="1"/>
  <c r="J229" i="4" s="1"/>
  <c r="C233" i="4"/>
  <c r="B233" i="4"/>
  <c r="N173" i="4"/>
  <c r="B234" i="4" l="1"/>
  <c r="N40" i="5"/>
  <c r="B60" i="1" l="1"/>
  <c r="C60" i="1"/>
  <c r="F196" i="5"/>
  <c r="N33" i="5"/>
  <c r="A62" i="1" l="1"/>
  <c r="G201" i="5"/>
  <c r="G202" i="5"/>
  <c r="G54" i="1" l="1"/>
</calcChain>
</file>

<file path=xl/sharedStrings.xml><?xml version="1.0" encoding="utf-8"?>
<sst xmlns="http://schemas.openxmlformats.org/spreadsheetml/2006/main" count="3260" uniqueCount="1734">
  <si>
    <t>№ п/п</t>
  </si>
  <si>
    <t>Идентификационный номер</t>
  </si>
  <si>
    <t>Наименование дороги</t>
  </si>
  <si>
    <t>Место расположения</t>
  </si>
  <si>
    <t>Протяженность (км)</t>
  </si>
  <si>
    <t>Категория дороги</t>
  </si>
  <si>
    <t>17-246 ОП МР 01</t>
  </si>
  <si>
    <t>Колобродово - Жары</t>
  </si>
  <si>
    <t>V</t>
  </si>
  <si>
    <t>17-246 ОП МР 02</t>
  </si>
  <si>
    <t>от стадиона г. Петушки до моста через р. Клязьма (мост д. Крутово)</t>
  </si>
  <si>
    <t>от стадиона г. Петушки до моста через р. Клязьма</t>
  </si>
  <si>
    <t>IV</t>
  </si>
  <si>
    <t>17-246 ОП МР 03</t>
  </si>
  <si>
    <t>ул. Красноармейская г. Петушки</t>
  </si>
  <si>
    <t>17-246 ОП МР 04</t>
  </si>
  <si>
    <t xml:space="preserve">а/д «Костерево-Аббакумово» - Напутново </t>
  </si>
  <si>
    <t>17-246 ОП МР 05</t>
  </si>
  <si>
    <t xml:space="preserve">а/д «Костерево-Аббакумово» -  Новинки </t>
  </si>
  <si>
    <t>17-246 ОП МР 06</t>
  </si>
  <si>
    <t>а/д «Труд - Ситниково» - Антушово</t>
  </si>
  <si>
    <t>17-246 ОП МР 07</t>
  </si>
  <si>
    <t xml:space="preserve">а/д М-7 «Волга»  -  Аксёново </t>
  </si>
  <si>
    <t>17-246 ОП МР 08</t>
  </si>
  <si>
    <t>Ваульцево - Ситниково</t>
  </si>
  <si>
    <t>17-246 ОП МР 09</t>
  </si>
  <si>
    <t>а/д «Пекша-Ларионово-Караваево» - Черкасово</t>
  </si>
  <si>
    <t>17-246 ОП МР 12</t>
  </si>
  <si>
    <t>Поломы – Филатово – Васильки - Алексино - Павлово</t>
  </si>
  <si>
    <t>а/д «Пекша-Ларионово-Караваево» - Павлово</t>
  </si>
  <si>
    <t>17-246 ОП МР 18</t>
  </si>
  <si>
    <t>Дровново - Филатово</t>
  </si>
  <si>
    <t>17-246 ОП МР 19</t>
  </si>
  <si>
    <t xml:space="preserve">Выползово - Анкудиново </t>
  </si>
  <si>
    <t>17-246 ОП МР 20</t>
  </si>
  <si>
    <t>Поляны -  Анкудиново</t>
  </si>
  <si>
    <t>17-246 ОП МР 21</t>
  </si>
  <si>
    <t xml:space="preserve"> а/д «Караваево - Воспушка» - Туйково</t>
  </si>
  <si>
    <t>17-246 ОП МР 22</t>
  </si>
  <si>
    <t>Назарово - Караваево</t>
  </si>
  <si>
    <t>17-246 ОП МР 23</t>
  </si>
  <si>
    <t>Нераж - Господиново</t>
  </si>
  <si>
    <t>17-246 ОП МР 24</t>
  </si>
  <si>
    <t xml:space="preserve"> Господиново - Пахомово</t>
  </si>
  <si>
    <t>17-246 ОП МР 25</t>
  </si>
  <si>
    <t xml:space="preserve"> Денисово -  Пахомово</t>
  </si>
  <si>
    <t>17-246 ОП МР 26</t>
  </si>
  <si>
    <t xml:space="preserve"> Степаново -  Метенино</t>
  </si>
  <si>
    <t>17-246 ОП МР 27</t>
  </si>
  <si>
    <t>Молодилово - Волосово</t>
  </si>
  <si>
    <t>17-246 ОП МР 28</t>
  </si>
  <si>
    <t xml:space="preserve"> Новый Спас -  Костино</t>
  </si>
  <si>
    <t>17-246 ОП МР 29</t>
  </si>
  <si>
    <t xml:space="preserve"> Веселово - Воспушка</t>
  </si>
  <si>
    <t>17-246 ОП МР 31</t>
  </si>
  <si>
    <t>Костенево - Норкино</t>
  </si>
  <si>
    <t>17-246 ОП МР 33</t>
  </si>
  <si>
    <t>Летово - Свинцово</t>
  </si>
  <si>
    <t>17-246 ОП МР 34</t>
  </si>
  <si>
    <t>Свинцово -  Веселово</t>
  </si>
  <si>
    <t>17-246 ОП МР 36</t>
  </si>
  <si>
    <t>Богдарня - Крутово</t>
  </si>
  <si>
    <t>17-246 ОП МР 37</t>
  </si>
  <si>
    <t>Борок - Богдарня</t>
  </si>
  <si>
    <t>17-246 ОП МР 38</t>
  </si>
  <si>
    <t xml:space="preserve"> а/д «Петушки-Крутово» - Клязьменский</t>
  </si>
  <si>
    <t>17-246 ОП МР 39</t>
  </si>
  <si>
    <t>Чаща - Борок</t>
  </si>
  <si>
    <t>17-246 ОП МР 40</t>
  </si>
  <si>
    <t>Старое Стенино - Воспушка</t>
  </si>
  <si>
    <t>17-246 ОП МР 47</t>
  </si>
  <si>
    <t xml:space="preserve">ул. Красноармейская г. Петушки - д. Леоново </t>
  </si>
  <si>
    <t>от ул. Красноармейская г. Петушки до д. № 15 по ул. Южная д. Леоново</t>
  </si>
  <si>
    <t>17-246 ОП МР 58</t>
  </si>
  <si>
    <t>от а/д «от стадиона г. Петушки до моста через р. Клязьма» до СДК д. Крутово</t>
  </si>
  <si>
    <t>17-246 ОП МР 505</t>
  </si>
  <si>
    <t>Объездная дорога д. Старое Аннино</t>
  </si>
  <si>
    <t>От а/д «Аннино – Костино» до д. 1а ул. Центральная д. Старое Аннино</t>
  </si>
  <si>
    <t>17-246 ОП МР 514</t>
  </si>
  <si>
    <t>а/д «Лопыри - Близнецы» - Суковатово</t>
  </si>
  <si>
    <t>От а/д Лопыри - Близнецы до д. Суковатово</t>
  </si>
  <si>
    <t>17-246 ОП МР 516</t>
  </si>
  <si>
    <t>Назарово - Кузяево</t>
  </si>
  <si>
    <t>От д. Назарово до д. Кузяево</t>
  </si>
  <si>
    <t>17-246 ОП МР 517</t>
  </si>
  <si>
    <t>«Волга» - Грибово» - Новое Аннино</t>
  </si>
  <si>
    <t>От а/д «ул. Новосельская д. Новое Аннино» до а/д «Волга» - Грибово»</t>
  </si>
  <si>
    <t>в том числе по категориям</t>
  </si>
  <si>
    <t>I</t>
  </si>
  <si>
    <t>II</t>
  </si>
  <si>
    <t>III</t>
  </si>
  <si>
    <t>Итого</t>
  </si>
  <si>
    <t>От км 117-580 м а/д М7 «Волга» до ПЧ г. Петушки</t>
  </si>
  <si>
    <t>Покрытие</t>
  </si>
  <si>
    <t>Асфальтобетонное</t>
  </si>
  <si>
    <t>Щебеночное</t>
  </si>
  <si>
    <t>Грунтовое</t>
  </si>
  <si>
    <t xml:space="preserve">Приложение </t>
  </si>
  <si>
    <t>к постановлению администрации</t>
  </si>
  <si>
    <t xml:space="preserve">Петушки – Крутово </t>
  </si>
  <si>
    <t>а/д «Пекша-Ларионово-Караваево» - Черкасово с мостовым сооружением через р. Пекша</t>
  </si>
  <si>
    <t xml:space="preserve"> От а/д "Костино-Костино-1" до клуба "Русская охота"</t>
  </si>
  <si>
    <t>ул. Владимирская</t>
  </si>
  <si>
    <t>ул. Юбилейная</t>
  </si>
  <si>
    <t>ул. Первомайская</t>
  </si>
  <si>
    <t>ул. Лесная</t>
  </si>
  <si>
    <t>ул. Новая</t>
  </si>
  <si>
    <t>ул. Дачная</t>
  </si>
  <si>
    <t>ул. Зеленая</t>
  </si>
  <si>
    <t>ул. Центральная</t>
  </si>
  <si>
    <t>ул. Цветочная</t>
  </si>
  <si>
    <t>ул. Полевая</t>
  </si>
  <si>
    <t>ул. Луговая</t>
  </si>
  <si>
    <t>ул. Совхозная</t>
  </si>
  <si>
    <t>Проезд № 1</t>
  </si>
  <si>
    <t>ул. Советская</t>
  </si>
  <si>
    <t>ул. Березовая</t>
  </si>
  <si>
    <t>ул. Южная</t>
  </si>
  <si>
    <t>ул. Рябиновая</t>
  </si>
  <si>
    <t>ул. Солнечная</t>
  </si>
  <si>
    <t>ул. Лесной тупик</t>
  </si>
  <si>
    <t>ул. Школьная</t>
  </si>
  <si>
    <t>ул. Озерная</t>
  </si>
  <si>
    <t>ул. Сосновая</t>
  </si>
  <si>
    <t xml:space="preserve">ул. Центральная </t>
  </si>
  <si>
    <t>ул. Садовая</t>
  </si>
  <si>
    <t>ул. Железнодорожная</t>
  </si>
  <si>
    <t>ул. Верхняя</t>
  </si>
  <si>
    <t>ул. Нижняя</t>
  </si>
  <si>
    <t>ул. Колхозная</t>
  </si>
  <si>
    <t>ул. Победы</t>
  </si>
  <si>
    <t>ул. Парковая</t>
  </si>
  <si>
    <t>ул. Северная</t>
  </si>
  <si>
    <t>д. Степаново</t>
  </si>
  <si>
    <t>ул. Вокзальная</t>
  </si>
  <si>
    <t>ул. Пролетарская</t>
  </si>
  <si>
    <t>ул. Октябрьская</t>
  </si>
  <si>
    <t>д. Борок</t>
  </si>
  <si>
    <t>17-246 ОП МР 210</t>
  </si>
  <si>
    <t xml:space="preserve"> д. Богдарня</t>
  </si>
  <si>
    <t>17-246 ОП МР 211</t>
  </si>
  <si>
    <t>От дома №1 до дома №110</t>
  </si>
  <si>
    <t>д. Чаща</t>
  </si>
  <si>
    <t>17-246 ОП МР 212</t>
  </si>
  <si>
    <t>д. Чаща от дома №1 до дома №76</t>
  </si>
  <si>
    <t>17-246 ОП МР 213</t>
  </si>
  <si>
    <t>д. Чаща  от дома №1 до дома №7</t>
  </si>
  <si>
    <t>д. Крутово</t>
  </si>
  <si>
    <t>17-246 ОП МР 214</t>
  </si>
  <si>
    <t>ул. Административная</t>
  </si>
  <si>
    <t>от дома №31 до дома №69в по ул. Административная</t>
  </si>
  <si>
    <t>17-246 ОП МР 215</t>
  </si>
  <si>
    <t>от дома №1 до дома №48 по ул. Лесная</t>
  </si>
  <si>
    <t>17-246 ОП МР 216</t>
  </si>
  <si>
    <t>ул. Старая</t>
  </si>
  <si>
    <t>от дома №43 до дома №174 по ул. Старая</t>
  </si>
  <si>
    <t>17-246 ОП МР 217</t>
  </si>
  <si>
    <t>от дома №1 до дома №42 по ул. Новая</t>
  </si>
  <si>
    <t>пос. Клязьменский</t>
  </si>
  <si>
    <t>17-246 ОП МР 218</t>
  </si>
  <si>
    <t>Проезд по пос. Клязьменский</t>
  </si>
  <si>
    <t>от а/д «Петушки – Крутово» -Клязьменский до дома № 53</t>
  </si>
  <si>
    <t>д. Старые Омутищи</t>
  </si>
  <si>
    <t>17-246 ОП МР 219</t>
  </si>
  <si>
    <t>от дома №1а до дома №154а по ул. Первомайская</t>
  </si>
  <si>
    <t>17-246 ОП МР 220</t>
  </si>
  <si>
    <t>ул. Набережная</t>
  </si>
  <si>
    <t>от дома №2 до дома №92 по ул. Набережная</t>
  </si>
  <si>
    <t>17-246 ОП МР 221</t>
  </si>
  <si>
    <t>ул. Артельная</t>
  </si>
  <si>
    <t>от дома №1 до дома №57 по ул. Артельная</t>
  </si>
  <si>
    <t>17-246 ОП МР 222</t>
  </si>
  <si>
    <t>от дома №1 до дома №31 по  ул. Железнодорожная</t>
  </si>
  <si>
    <t>17-246 ОП МР 223</t>
  </si>
  <si>
    <t>от дома №1 до дома №35а по ул. Совхозная</t>
  </si>
  <si>
    <t>17-246 ОП МР 224</t>
  </si>
  <si>
    <t>от дома №1 до дома №40  по ул. Луговая</t>
  </si>
  <si>
    <t>17-246 ОП МР 225</t>
  </si>
  <si>
    <t xml:space="preserve">от дома №1 до дома №21 по ул. Полевая </t>
  </si>
  <si>
    <t xml:space="preserve">17-246 ОП МР 226 </t>
  </si>
  <si>
    <t>от дома №1 до дома №33 по ул. Садовая</t>
  </si>
  <si>
    <t>17-246 ОП МР 227</t>
  </si>
  <si>
    <t>Полевой проезд</t>
  </si>
  <si>
    <t xml:space="preserve">от дома №1 до дома №13 по Полевому проезду </t>
  </si>
  <si>
    <t>17-246 ОП МР 228</t>
  </si>
  <si>
    <t>от дома №1 до дома №35 по ул. Школьная</t>
  </si>
  <si>
    <t>17-246 ОП МР 229</t>
  </si>
  <si>
    <t xml:space="preserve"> от а/д  М 7-«Волга» - д. Старые Омутищи  до  дома № 82 ул. Первомайская</t>
  </si>
  <si>
    <t>17-246 ОП МР 230</t>
  </si>
  <si>
    <t>от дома №1 до дома №19 по ул. Сосновая</t>
  </si>
  <si>
    <t>17-246 ОП МР 231</t>
  </si>
  <si>
    <t>Речной переулок</t>
  </si>
  <si>
    <t>от дома №1 до дома №11 Речной переулок</t>
  </si>
  <si>
    <t>д. Новые Омутищи</t>
  </si>
  <si>
    <t>17-246 ОП МР 232</t>
  </si>
  <si>
    <t>от дома №1 до дома №15 по ул. Зеленая</t>
  </si>
  <si>
    <t>17-246 ОП МР 508</t>
  </si>
  <si>
    <t>д. Леоново</t>
  </si>
  <si>
    <t>17-246 ОП МР 234</t>
  </si>
  <si>
    <t>17-246 ОП МР 235</t>
  </si>
  <si>
    <t>ул. Молодежная</t>
  </si>
  <si>
    <t>от дома №1 до дома №51 по ул. Молодежная</t>
  </si>
  <si>
    <t>17-246 ОП МР 236</t>
  </si>
  <si>
    <t>от дома №1 до дома №16 по ул. Южная</t>
  </si>
  <si>
    <t>17-246 ОП МР 237</t>
  </si>
  <si>
    <t>ул. Заречная</t>
  </si>
  <si>
    <t>от дома №1 до дома №40 по ул. Заречная</t>
  </si>
  <si>
    <t>17-246 ОП МР 238</t>
  </si>
  <si>
    <t>от дома №1 до дома №16 по ул. Новая</t>
  </si>
  <si>
    <t>17-246 ОП МР 239</t>
  </si>
  <si>
    <t>от дома №1 до дома №12а по ул. Полевая</t>
  </si>
  <si>
    <t>17-246 ОП МР 240</t>
  </si>
  <si>
    <t>от дома №1 до дома №51 по ул. Северная</t>
  </si>
  <si>
    <t>17-246 ОП МР 241</t>
  </si>
  <si>
    <t>от дома №1 д. дома №6 по ул. Дачная</t>
  </si>
  <si>
    <t>17-246 ОП МР 242</t>
  </si>
  <si>
    <t>от дома №1 до дома №23 по ул. Железнодорожная</t>
  </si>
  <si>
    <t>17-246 ОП МР 243</t>
  </si>
  <si>
    <t>Сельский проезд</t>
  </si>
  <si>
    <t>17-246 ОП МР 244</t>
  </si>
  <si>
    <t>Проезд №1</t>
  </si>
  <si>
    <t xml:space="preserve">ул. Центральная от дома №1 дома №2в </t>
  </si>
  <si>
    <t>17-246 ОП МР 245</t>
  </si>
  <si>
    <t>Проезд №2</t>
  </si>
  <si>
    <t>от дома №17 по ул. Центральная до дома №6 по ул. Северная</t>
  </si>
  <si>
    <t>17-246 ОП МР 246</t>
  </si>
  <si>
    <t>Проезд №3</t>
  </si>
  <si>
    <t>от дома №27 по ул. Центральная до дома №9 по ул. Северная</t>
  </si>
  <si>
    <t>17-246 ОП МР 247</t>
  </si>
  <si>
    <t>Проезд №4</t>
  </si>
  <si>
    <t>от дома №41 по ул. Центральная до дома №12 по ул. Северная</t>
  </si>
  <si>
    <t>17-246 ОП МР 248</t>
  </si>
  <si>
    <t>Проезд №5</t>
  </si>
  <si>
    <t>17-246 ОП МР 249</t>
  </si>
  <si>
    <t>Проезд №6</t>
  </si>
  <si>
    <t>от дома №89 по ул. Центральная до дома №20 по ул. Северная</t>
  </si>
  <si>
    <t>17-246 ОП МР 250</t>
  </si>
  <si>
    <t>Проезд №7</t>
  </si>
  <si>
    <t>от дома №107 по ул. Центральная до дома №19 по ул. Северная</t>
  </si>
  <si>
    <t>17-246 ОП МР 251</t>
  </si>
  <si>
    <t>Проезд №8</t>
  </si>
  <si>
    <t>ул. Центральная от дома №131 до дома №133</t>
  </si>
  <si>
    <t>17-246 ОП МР 252</t>
  </si>
  <si>
    <t>Проезд №9</t>
  </si>
  <si>
    <t>от а/д.М7 «Волга»-Леоново до дома №155 по ул. Центральная</t>
  </si>
  <si>
    <t>17-246 ОП МР 253</t>
  </si>
  <si>
    <t>Проезд №10</t>
  </si>
  <si>
    <t>от дома №136 по ул. Центральная до противопожарного пруда</t>
  </si>
  <si>
    <t>17-246 ОП МР 254</t>
  </si>
  <si>
    <t>Проезд №11</t>
  </si>
  <si>
    <t>17-246 ОП МР 255</t>
  </si>
  <si>
    <t>Проезд №12</t>
  </si>
  <si>
    <t>от дома №24до дома №24а по ул. Центральная</t>
  </si>
  <si>
    <t>17-246 ОП МР 256</t>
  </si>
  <si>
    <t>Проезд №13</t>
  </si>
  <si>
    <t>17-246 ОП МР 257</t>
  </si>
  <si>
    <t>Проезд №14</t>
  </si>
  <si>
    <t>от дома №162 по ул. Центральная до дома № 4 по ул. Полевая</t>
  </si>
  <si>
    <t>17-246 ОП МР 258</t>
  </si>
  <si>
    <t>ул. Новосельская</t>
  </si>
  <si>
    <t>от дома №1 до дома №45 по ул. Новосельская</t>
  </si>
  <si>
    <t>17-246 ОП МР 259</t>
  </si>
  <si>
    <t xml:space="preserve">от а/д Аннино-Костино  до дома №19 ул. Центральная </t>
  </si>
  <si>
    <t>17-246 ОП МР 260</t>
  </si>
  <si>
    <t>от дома №1 до дома №38 по ул. Рябиновая</t>
  </si>
  <si>
    <t>17-246 ОП МР 261</t>
  </si>
  <si>
    <t>от дома №18 по ул. Центральная до дома № 11 по ул. Рябиновая</t>
  </si>
  <si>
    <t>17-246 ОП МР 503</t>
  </si>
  <si>
    <t>Проезд № 2</t>
  </si>
  <si>
    <t>от д № 19 по ул. Центральная до д. № 25 по ул. Шоссейная</t>
  </si>
  <si>
    <t>17-246 ОП МР 509</t>
  </si>
  <si>
    <t>Проезд № 3</t>
  </si>
  <si>
    <t>от д. № 17 по ул. Центральная до д. № 3 по ул. Шоссейная</t>
  </si>
  <si>
    <t>д. Новое Аннино</t>
  </si>
  <si>
    <t>д. Горушка</t>
  </si>
  <si>
    <t>д. Чуприяново</t>
  </si>
  <si>
    <t>д. Старое Аннино</t>
  </si>
  <si>
    <t>17-246 ОП МР 262</t>
  </si>
  <si>
    <t>от дома №1 до дома №130 по ул. Центральная</t>
  </si>
  <si>
    <t>17-246 ОП МР 263</t>
  </si>
  <si>
    <t>от а/д Аннино-Костино  до дома №35 ул. Совхозная</t>
  </si>
  <si>
    <t>17-246 ОП МР 264</t>
  </si>
  <si>
    <t>ул. Хуторская</t>
  </si>
  <si>
    <t>от дома №1 до дома №12 по ул. Хуторская</t>
  </si>
  <si>
    <t>17-246 ОП МР 265</t>
  </si>
  <si>
    <t>17-246 ОП МР 267</t>
  </si>
  <si>
    <t>Проезд по д. Горушка</t>
  </si>
  <si>
    <t>от дома №1 до дома №40</t>
  </si>
  <si>
    <t>17-246 ОП МР 268</t>
  </si>
  <si>
    <t>17-246 ОП МР 269</t>
  </si>
  <si>
    <t>от дома №1 до дома №34 по ул. Заречная</t>
  </si>
  <si>
    <t>17-246 ОП МР 270</t>
  </si>
  <si>
    <t>от дома №1 до дома №18 по ул. Зеленая</t>
  </si>
  <si>
    <t>17-246 ОП МР 271</t>
  </si>
  <si>
    <t xml:space="preserve"> от дома №1 до дома №19а по ул. Дачная</t>
  </si>
  <si>
    <t>17-246 ОП МР 272</t>
  </si>
  <si>
    <t>от дома №1 до дома №28а по ул. Центральная</t>
  </si>
  <si>
    <t>17-246 ОП МР 273</t>
  </si>
  <si>
    <t>от дома №1 до дома №10 по ул. Садовая</t>
  </si>
  <si>
    <t>от дома №1 до дома №11 по ул. Лесная</t>
  </si>
  <si>
    <t>д. Костино</t>
  </si>
  <si>
    <t>17-246 ОП МР 275</t>
  </si>
  <si>
    <t>ул. Спасская</t>
  </si>
  <si>
    <t>от дома №1 до дома №5 по ул. Спасская</t>
  </si>
  <si>
    <t>17-246 ОП МР 276</t>
  </si>
  <si>
    <t>от дома №1 до дома №45 по ул. Южная</t>
  </si>
  <si>
    <t>17-246 ОП МР 277</t>
  </si>
  <si>
    <t>от дома №1 до дома №34 по ул. Лесная</t>
  </si>
  <si>
    <t>17-246 ОП МР 279</t>
  </si>
  <si>
    <t>от дома №1 до дома №34 по ул. Северная</t>
  </si>
  <si>
    <t xml:space="preserve">17-246 ОП МР 280 </t>
  </si>
  <si>
    <t>от дома №1 до дома №33 по ул. Школьная</t>
  </si>
  <si>
    <t>17-246 ОП МР 281</t>
  </si>
  <si>
    <t>от дома №1 до дома №48 по ул. Заречная</t>
  </si>
  <si>
    <t>17-246 ОП МР 282</t>
  </si>
  <si>
    <t xml:space="preserve">от дома №1 до дома №36 по ул. Полевая </t>
  </si>
  <si>
    <t>17-246 ОП МР 283</t>
  </si>
  <si>
    <t>ул. Спортивная</t>
  </si>
  <si>
    <t>от дома №1 до дома №3по ул. Спортивная</t>
  </si>
  <si>
    <t>17-246 ОП МР 284</t>
  </si>
  <si>
    <t xml:space="preserve"> от дома №1 до дома №10 по ул. Озерная</t>
  </si>
  <si>
    <t>17-246 ОП МР 285</t>
  </si>
  <si>
    <t>от дома №27 по ул. Полевая до дома №15 по ул. Совхозная</t>
  </si>
  <si>
    <t>17-246 ОП МР 510</t>
  </si>
  <si>
    <t>от д. №20 по ул. Заречная до д. № 1 по ул. Лесная</t>
  </si>
  <si>
    <t>д. Попиново</t>
  </si>
  <si>
    <t>17-246 ОП МР 286</t>
  </si>
  <si>
    <t>Проезд по д. Попиново</t>
  </si>
  <si>
    <t>д. Новый Спас</t>
  </si>
  <si>
    <t>17-246 ОП МР 287</t>
  </si>
  <si>
    <t>от дома №1 до дома №60 по ул. Центральная</t>
  </si>
  <si>
    <t>17-246 ОП МР 288</t>
  </si>
  <si>
    <t xml:space="preserve">от дома №1 до дома №49 по ул. Заречная </t>
  </si>
  <si>
    <t>17-246 ОП МР 289</t>
  </si>
  <si>
    <t>от дома №1 до дома №7 по ул. Дачная</t>
  </si>
  <si>
    <t>17-246 ОП МР 290</t>
  </si>
  <si>
    <t>от дома №1 до дома №12 по ул. Лесная</t>
  </si>
  <si>
    <t>д. Старые Петушки</t>
  </si>
  <si>
    <t>17-246 ОП МР 291</t>
  </si>
  <si>
    <t xml:space="preserve">ул. Лесная </t>
  </si>
  <si>
    <t>от дома №1 до дома №47 по ул. Лесная</t>
  </si>
  <si>
    <t>17-246 ОП МР 292</t>
  </si>
  <si>
    <t xml:space="preserve">ул. Северная </t>
  </si>
  <si>
    <t>от дома №1 до дома №131 по ул. Северная</t>
  </si>
  <si>
    <t>17-246 ОП МР 293</t>
  </si>
  <si>
    <t xml:space="preserve">ул. Тракторная </t>
  </si>
  <si>
    <t>17-246 ОП МР 294</t>
  </si>
  <si>
    <t xml:space="preserve"> от дома №2 по ул. Шоссейная до дома №31по ул. Тракторная</t>
  </si>
  <si>
    <t>17-246 ОП МР 295</t>
  </si>
  <si>
    <t>от дома №22 по ул. Шоссейная до дома №27по ул. Тракторная</t>
  </si>
  <si>
    <t>17-246 ОП МР 297</t>
  </si>
  <si>
    <t>от дома №60 по ул. Шоссейная до дома №18 по ул. Тракторная</t>
  </si>
  <si>
    <t>17-246 ОП МР 298</t>
  </si>
  <si>
    <t>от дома №82 по ул. Шоссейная до дома №12 по ул. Тракторная</t>
  </si>
  <si>
    <t>17-246 ОП МР 299</t>
  </si>
  <si>
    <t>от дома №104 по ул. Шоссейная до дома №7а по ул. Тракторная</t>
  </si>
  <si>
    <t>17-246 ОП МР 300</t>
  </si>
  <si>
    <t>от дома №146 по ул. Шоссейная до дома №4 по ул. Тракторная</t>
  </si>
  <si>
    <t>17-246 ОП МР 301</t>
  </si>
  <si>
    <t>от а/д М7 «Волга» до дома №131 по ул. Северная</t>
  </si>
  <si>
    <t>17-246 ОП МР 302</t>
  </si>
  <si>
    <t>от дома №13 по ул. Шоссейная до дома №89 по ул. Северная</t>
  </si>
  <si>
    <t>17-246 ОП МР 303</t>
  </si>
  <si>
    <t xml:space="preserve">от дома №33 по ул. Шоссейная до дома №79 по ул. Северная </t>
  </si>
  <si>
    <t>17-246 ОП МР 304</t>
  </si>
  <si>
    <t>от дома №51 по ул. Шоссейная  до дома №61 по ул. Северная</t>
  </si>
  <si>
    <t>17-246 ОП МР 305</t>
  </si>
  <si>
    <t>от дома №75 по ул. Шоссейная до дома №49 по ул. Северная</t>
  </si>
  <si>
    <t>17-246 ОП МР 306</t>
  </si>
  <si>
    <t>от дома №99 по ул. Шоссейная до дома №39 по ул. Северная</t>
  </si>
  <si>
    <t>17-246 ОП МР 309</t>
  </si>
  <si>
    <t>Проезд №16</t>
  </si>
  <si>
    <t>от дома №155 по ул. Шоссейная до дома №3 по  ул. Северная</t>
  </si>
  <si>
    <t xml:space="preserve">17-246 ОП МР 310 </t>
  </si>
  <si>
    <t>Проезд №17</t>
  </si>
  <si>
    <t>от дома №55 по ул. Тракторная до дома №13 по ул. Лесная</t>
  </si>
  <si>
    <t>17-246 ОП МР 311</t>
  </si>
  <si>
    <t>Проезд №18</t>
  </si>
  <si>
    <t xml:space="preserve"> от дома №61 по ул. Тракторная до дома №1 по ул. Лесная </t>
  </si>
  <si>
    <t>17-246 ОП МР 312</t>
  </si>
  <si>
    <t>Проезд №19</t>
  </si>
  <si>
    <t>от дома №15 по ул. Северная до здания СМО</t>
  </si>
  <si>
    <t>д. Кибирево</t>
  </si>
  <si>
    <t>17-246 ОП МР 313</t>
  </si>
  <si>
    <t>ул. Погодина</t>
  </si>
  <si>
    <t xml:space="preserve">от дома №1а до дома №29 по ул. Погодина </t>
  </si>
  <si>
    <t>17-246 ОП МР 314</t>
  </si>
  <si>
    <t xml:space="preserve">ул. Прудная </t>
  </si>
  <si>
    <t>от дома №1 до дома №17по ул. Прудная</t>
  </si>
  <si>
    <t xml:space="preserve">ул. Совхозная </t>
  </si>
  <si>
    <t>17-246 ОП МР 316</t>
  </si>
  <si>
    <t xml:space="preserve">ул. Новая </t>
  </si>
  <si>
    <t>от дома №1 до дома №37 по ул. Новая</t>
  </si>
  <si>
    <t>17-246 ОП МР 317</t>
  </si>
  <si>
    <t xml:space="preserve">ул. Луговая </t>
  </si>
  <si>
    <t>от дома №1 до дома №7 по ул. Луговая</t>
  </si>
  <si>
    <t>17-246 ОП МР 318</t>
  </si>
  <si>
    <t xml:space="preserve">ул. Озерная </t>
  </si>
  <si>
    <t>от дома №1 до дома №11по ул. Озерная</t>
  </si>
  <si>
    <t>17-246 ОП МР 319</t>
  </si>
  <si>
    <t xml:space="preserve">ул. Зеленая </t>
  </si>
  <si>
    <t xml:space="preserve">от дома №1 до дома №8по ул. Зеленая </t>
  </si>
  <si>
    <t>17-246 ОП МР 320</t>
  </si>
  <si>
    <t xml:space="preserve">от дома №1 до дома №7 по ул. Лесная </t>
  </si>
  <si>
    <t>17-246 ОП МР 321</t>
  </si>
  <si>
    <t>от дома №58 по ул. Погодина до дома №5 по ул. Новая</t>
  </si>
  <si>
    <t>17-246 ОП МР 322</t>
  </si>
  <si>
    <t xml:space="preserve">от дома №8 до дома №76 по ул. Погодина </t>
  </si>
  <si>
    <t>17-246 ОП МР 323</t>
  </si>
  <si>
    <t>от дома №86  по ул. Погодина до дома №11 по ул. Новая</t>
  </si>
  <si>
    <t>17-246 ОП МР 324</t>
  </si>
  <si>
    <t>17-246 ОП МР 325</t>
  </si>
  <si>
    <t xml:space="preserve"> д. Молодилово</t>
  </si>
  <si>
    <t>17-246 ОП МР 326</t>
  </si>
  <si>
    <t xml:space="preserve">ул. Школьная </t>
  </si>
  <si>
    <t>17-246 ОП МР 327</t>
  </si>
  <si>
    <t xml:space="preserve">ул. Речная </t>
  </si>
  <si>
    <t>17-246 ОП МР 328</t>
  </si>
  <si>
    <t>от дома №1 до дома №78а по ул. Центральная</t>
  </si>
  <si>
    <t>д. Волосово</t>
  </si>
  <si>
    <t>17-246 ОП МР 329</t>
  </si>
  <si>
    <t>17-246 ОП МР 330</t>
  </si>
  <si>
    <t xml:space="preserve">от дома №1 до дома №14 по ул. Дачная </t>
  </si>
  <si>
    <t>пос. Березка</t>
  </si>
  <si>
    <t>17-246 ОП МР 331</t>
  </si>
  <si>
    <t>Проезд по пос. Березка</t>
  </si>
  <si>
    <t xml:space="preserve">от дома №1 до адм. здания </t>
  </si>
  <si>
    <t>д. Грибово</t>
  </si>
  <si>
    <t>17-246 ОП МР 332</t>
  </si>
  <si>
    <t xml:space="preserve"> от дома №2 до дома №57 по ул. Центральная </t>
  </si>
  <si>
    <t>17-246 ОП МР 333</t>
  </si>
  <si>
    <t xml:space="preserve">Проезд Грибовский </t>
  </si>
  <si>
    <t xml:space="preserve"> от дома №1 до дома №41б  по Грибовскому проезду</t>
  </si>
  <si>
    <t>д. Старое Семенково</t>
  </si>
  <si>
    <t>17-246 ОП МР 334</t>
  </si>
  <si>
    <t xml:space="preserve">ул. Дачная </t>
  </si>
  <si>
    <t>от дома №1 до дома №20 по ул. Дачная</t>
  </si>
  <si>
    <t>17-246 ОП МР 335</t>
  </si>
  <si>
    <t>от дома №1 до дома №10 по ул. Прудная</t>
  </si>
  <si>
    <t>17-246 ОП МР 336</t>
  </si>
  <si>
    <t>от дома №1 до дома №123 по ул. Центральная</t>
  </si>
  <si>
    <t>17-246 ОП МР 337</t>
  </si>
  <si>
    <t xml:space="preserve">д. Колобродово </t>
  </si>
  <si>
    <t>17-246 ОП МР 338</t>
  </si>
  <si>
    <t>Проезд по д. Колобродово</t>
  </si>
  <si>
    <t>от дома №1 до дома №35</t>
  </si>
  <si>
    <t>д. Жары</t>
  </si>
  <si>
    <t>17-246 ОП МР 339</t>
  </si>
  <si>
    <t>Проезд по д. Жары</t>
  </si>
  <si>
    <t>д. Воспушка</t>
  </si>
  <si>
    <t>17-246 ОП МР 340</t>
  </si>
  <si>
    <t xml:space="preserve">ул. Советская </t>
  </si>
  <si>
    <t>от дома №1 до дома №44 по ул. Советская</t>
  </si>
  <si>
    <t>17-246 ОП МР 341</t>
  </si>
  <si>
    <t xml:space="preserve">ул. Круглова </t>
  </si>
  <si>
    <t>от дома №1 до дома №31 по ул. Круглова</t>
  </si>
  <si>
    <t>17-246 ОП МР 342</t>
  </si>
  <si>
    <t>от дома №1 до дома №31 по ул. Юбилейная</t>
  </si>
  <si>
    <t>17-246 ОП МР 343</t>
  </si>
  <si>
    <t>от дома №1 до дома №26 по ул. Молодежная</t>
  </si>
  <si>
    <t>17-246 ОП МР 344</t>
  </si>
  <si>
    <t>ул. Ленина</t>
  </si>
  <si>
    <t xml:space="preserve">от магазина до дома №3, от дома №2 до дома №6  по ул. Ленина </t>
  </si>
  <si>
    <t>17-246 ОП МР 345</t>
  </si>
  <si>
    <t>от дома №1Б до здания лесничества по ул. Лесная</t>
  </si>
  <si>
    <t>17-246 ОП МР 346</t>
  </si>
  <si>
    <t>от дома №1 до дома №19 по ул. Заречная</t>
  </si>
  <si>
    <t>17-246 ОП МР 347</t>
  </si>
  <si>
    <t>от дома №2 до дома №7  по ул. Школьная</t>
  </si>
  <si>
    <t>17-246 ОП МР 507</t>
  </si>
  <si>
    <t xml:space="preserve">От д. № 1 до д. № 9 ул. Парковая </t>
  </si>
  <si>
    <t>17-246 ОП МР 511</t>
  </si>
  <si>
    <t>от д. № 1 по ул. Круглова до д. № 1а по ул. Лесная</t>
  </si>
  <si>
    <t>17-246 ОП МР 512</t>
  </si>
  <si>
    <t>от  д № 12а по ул. Юбилейная до д. № 13 по ул. Круглова</t>
  </si>
  <si>
    <t xml:space="preserve"> д. Ильинки</t>
  </si>
  <si>
    <t>17-246 ОП МР 348</t>
  </si>
  <si>
    <t>ул. Нагорная</t>
  </si>
  <si>
    <t>от дома №1 до дома №35 по ул. Нагорная</t>
  </si>
  <si>
    <t>17-246 ОП МР 349</t>
  </si>
  <si>
    <t>ул. Апрельская</t>
  </si>
  <si>
    <t>от дома №1 до дома №41 по ул. Апрельская</t>
  </si>
  <si>
    <t>17-246 ОП МР 350</t>
  </si>
  <si>
    <t>от дома №1 до дома №30 по ул. Солнечная</t>
  </si>
  <si>
    <t>д. Кобяки</t>
  </si>
  <si>
    <t>17-246 ОП МР 351</t>
  </si>
  <si>
    <t>от дома №1 до дома №63 по ул. Заречная</t>
  </si>
  <si>
    <t>17-246 ОП МР 352</t>
  </si>
  <si>
    <t>ул. Прудная</t>
  </si>
  <si>
    <t xml:space="preserve">от дома №4 до дома №10 по ул. Прудная </t>
  </si>
  <si>
    <t>д. Веселово</t>
  </si>
  <si>
    <t>17-246 ОП МР 353</t>
  </si>
  <si>
    <t>ул. Подгорная</t>
  </si>
  <si>
    <t>от дома №1 до дома №3 по ул. Подгорная</t>
  </si>
  <si>
    <t>17-246 ОП МР 354</t>
  </si>
  <si>
    <t>от дома №1 до дома №8 по ул. Полевая</t>
  </si>
  <si>
    <t>17-246 ОП МР 355</t>
  </si>
  <si>
    <t>от дома №1 до дома №3 по ул. Верхняя</t>
  </si>
  <si>
    <t>д. Костенево</t>
  </si>
  <si>
    <t>17-246 ОП МР 356</t>
  </si>
  <si>
    <t>Проезд по д. Костенево</t>
  </si>
  <si>
    <t>от дома №1 до дома №55</t>
  </si>
  <si>
    <t>д. Норкино</t>
  </si>
  <si>
    <t>17-246 ОП МР 357</t>
  </si>
  <si>
    <t>ул. Восточная</t>
  </si>
  <si>
    <t>от дома №1 до дома №57 по ул. Восточная</t>
  </si>
  <si>
    <t>д. Евдокимцево</t>
  </si>
  <si>
    <t xml:space="preserve">ул. Заречная </t>
  </si>
  <si>
    <t>17-246 ОП МР 359</t>
  </si>
  <si>
    <t>от дома №1а до дома №11 по ул. Северная</t>
  </si>
  <si>
    <t>д. Рождество</t>
  </si>
  <si>
    <t>17-246 ОП МР 360</t>
  </si>
  <si>
    <t xml:space="preserve">ул. Верхняя </t>
  </si>
  <si>
    <t>от дома №1 до дома №56 по ул. Верхняя</t>
  </si>
  <si>
    <t>17-246 ОП МР 361</t>
  </si>
  <si>
    <t>от дома №1 до дома №42 по ул. Дачная</t>
  </si>
  <si>
    <t>17-246 ОП МР 362</t>
  </si>
  <si>
    <t xml:space="preserve">ул. Дорожная </t>
  </si>
  <si>
    <t>от дома №1 до дома №10 по ул. Дорожная</t>
  </si>
  <si>
    <t>д. Летово</t>
  </si>
  <si>
    <t>17-246 ОП МР 363</t>
  </si>
  <si>
    <t xml:space="preserve">ул. Полевая </t>
  </si>
  <si>
    <t>от дома №1 до дома №23 по ул. Полевая</t>
  </si>
  <si>
    <t>д. Ермолино</t>
  </si>
  <si>
    <t>17-246 ОП МР 364</t>
  </si>
  <si>
    <t>от дома №1 до дома №8 по ул. Первомайская</t>
  </si>
  <si>
    <t>17-246 ОП МР 366</t>
  </si>
  <si>
    <t>от дома №1 до дома №11 по ул. Нижняя</t>
  </si>
  <si>
    <t>17-246 ОП МР 367</t>
  </si>
  <si>
    <t xml:space="preserve">ул. Урожайная </t>
  </si>
  <si>
    <t>от дома №1 до дома №16 по ул. Урожайная</t>
  </si>
  <si>
    <t>д. Кузяево</t>
  </si>
  <si>
    <t>17-246 ОП МР 368</t>
  </si>
  <si>
    <t xml:space="preserve">ул. Юннатов </t>
  </si>
  <si>
    <t xml:space="preserve">от дома №1а до дома №14 по ул. Юннатов  </t>
  </si>
  <si>
    <t>д. Свинцово</t>
  </si>
  <si>
    <t>17-246 ОП МР 369</t>
  </si>
  <si>
    <t xml:space="preserve">Проезд по д. Свинцово </t>
  </si>
  <si>
    <t>от дома №1 до дома №27</t>
  </si>
  <si>
    <t>д. Старое Стенино</t>
  </si>
  <si>
    <t>17-246 ОП МР 370</t>
  </si>
  <si>
    <t>Проезд по д Старое Стенино</t>
  </si>
  <si>
    <t>от дома №1 до дома №15</t>
  </si>
  <si>
    <t xml:space="preserve"> V</t>
  </si>
  <si>
    <t>д. Становцово</t>
  </si>
  <si>
    <t>17-246 ОП МР 371</t>
  </si>
  <si>
    <t>Проезд по д. Становцово</t>
  </si>
  <si>
    <t>от а/д Петушки - Караваево до дома №31</t>
  </si>
  <si>
    <t>от дома №20 до дома №7</t>
  </si>
  <si>
    <t>17-246 ОП МР 372</t>
  </si>
  <si>
    <t xml:space="preserve">ул. Соколова </t>
  </si>
  <si>
    <t>17-246 ОП МР 373</t>
  </si>
  <si>
    <t xml:space="preserve">ул. Тихая </t>
  </si>
  <si>
    <t>17-246 ОП МР 374</t>
  </si>
  <si>
    <t>17-246 ОП МР 375</t>
  </si>
  <si>
    <t xml:space="preserve">ул. Мира </t>
  </si>
  <si>
    <t>17-246 ОП МР 376</t>
  </si>
  <si>
    <t xml:space="preserve">ул. Садовая </t>
  </si>
  <si>
    <t>17-246 ОП МР 377</t>
  </si>
  <si>
    <t xml:space="preserve">ул. Победы </t>
  </si>
  <si>
    <t>17-246 ОП МР 378</t>
  </si>
  <si>
    <t xml:space="preserve">ул. Карповой </t>
  </si>
  <si>
    <t>17-246 ОП МР 379</t>
  </si>
  <si>
    <t xml:space="preserve">ул. Железнодорожная </t>
  </si>
  <si>
    <t>17-246 ОП МР 381</t>
  </si>
  <si>
    <t>17-246 ОП МР 382</t>
  </si>
  <si>
    <t>17-246 ОП МР 383</t>
  </si>
  <si>
    <t xml:space="preserve">ул. Лесхозная </t>
  </si>
  <si>
    <t>17-246 ОП МР 384</t>
  </si>
  <si>
    <t xml:space="preserve">ул. Левитана </t>
  </si>
  <si>
    <t>п. Сушнево - 1</t>
  </si>
  <si>
    <t>17-246 ОП МР 385</t>
  </si>
  <si>
    <t>17-246 ОП МР 386</t>
  </si>
  <si>
    <t xml:space="preserve">ул. Южная </t>
  </si>
  <si>
    <t>17-246 ОП МР 387</t>
  </si>
  <si>
    <t>17-246 ОП МР 388</t>
  </si>
  <si>
    <t>от а/д «Болдино-Сушнево-1» до  дома № 10 ул. Центральная</t>
  </si>
  <si>
    <t>17-246 ОП МР 389</t>
  </si>
  <si>
    <t>17-246 ОП МР 392</t>
  </si>
  <si>
    <t xml:space="preserve">ул. Молодежная </t>
  </si>
  <si>
    <t>ул. Молодежная дома № 3 - дома № 18</t>
  </si>
  <si>
    <t>17-246 ОП МР 393</t>
  </si>
  <si>
    <t xml:space="preserve">ул. Парковая </t>
  </si>
  <si>
    <t>ул. Парковая дома № 1 - дома № 14</t>
  </si>
  <si>
    <t>п. Метенино</t>
  </si>
  <si>
    <t>17-246 ОП МР 394</t>
  </si>
  <si>
    <t>ул. Лесная дома № 1 - дома № 29</t>
  </si>
  <si>
    <t>17-246 ОП МР 395</t>
  </si>
  <si>
    <t xml:space="preserve">ул. Песчаная </t>
  </si>
  <si>
    <t>ул. Песчаная дома № 1 - дома № 13</t>
  </si>
  <si>
    <t>17-246 ОП МР 396</t>
  </si>
  <si>
    <t>ул. Центральная дома № 1 - дома № 31</t>
  </si>
  <si>
    <t>17-246 ОП МР 397</t>
  </si>
  <si>
    <t xml:space="preserve">ул. Узкоколейная </t>
  </si>
  <si>
    <t>ул. Узкоколейная дома № 1 - дома № 31</t>
  </si>
  <si>
    <t>17-246 ОП МР 398</t>
  </si>
  <si>
    <t>ул. Садовая дома № 1 - дома № 9</t>
  </si>
  <si>
    <t>17-246 ОП МР 399</t>
  </si>
  <si>
    <t xml:space="preserve">ул. Рабочая </t>
  </si>
  <si>
    <t>ул. Рабочая дома № 2-дома № 11</t>
  </si>
  <si>
    <t>д. Ючмер</t>
  </si>
  <si>
    <t>17-246 ОП МР 400</t>
  </si>
  <si>
    <t xml:space="preserve">ул. Деревенская </t>
  </si>
  <si>
    <t>17-246 ОП МР 401</t>
  </si>
  <si>
    <t>ул. Центральная дома № 1 - дома № 27</t>
  </si>
  <si>
    <t>17-246 ОП МР 402</t>
  </si>
  <si>
    <t>ул. Северная дома № 1 - дома № 20</t>
  </si>
  <si>
    <t>17-246 ОП МР 403</t>
  </si>
  <si>
    <t xml:space="preserve">ул. Западный проезд </t>
  </si>
  <si>
    <t>ул. Западный проезд дома № 1 - дома № 12</t>
  </si>
  <si>
    <t>17-246 ОП МР 404</t>
  </si>
  <si>
    <t xml:space="preserve">ул. Восточный проезд </t>
  </si>
  <si>
    <t>ул. Восточный проезд дома № 1 - дома № 11</t>
  </si>
  <si>
    <t>17-246 ОП МР 405</t>
  </si>
  <si>
    <t xml:space="preserve">ул. Южный проезд </t>
  </si>
  <si>
    <t>ул. Южный проезд дома № 1 -дома № 11</t>
  </si>
  <si>
    <t>д. Желтухино</t>
  </si>
  <si>
    <t>17-246 ОП МР 406</t>
  </si>
  <si>
    <t>Проезд по д. Желтухино</t>
  </si>
  <si>
    <t>от дома № 1  до дома № 100</t>
  </si>
  <si>
    <t>д. Михейцево</t>
  </si>
  <si>
    <t>17-246 ОП МР 407</t>
  </si>
  <si>
    <t>Проезд по д. Михейцево</t>
  </si>
  <si>
    <t>от  дома № 1 до дома №90</t>
  </si>
  <si>
    <t>д. Антушово</t>
  </si>
  <si>
    <t>17-246 ОП МР 408</t>
  </si>
  <si>
    <t>Проезд по д. Антушово</t>
  </si>
  <si>
    <t>от дома № 1 до дома №33</t>
  </si>
  <si>
    <t>д. Аббакумово</t>
  </si>
  <si>
    <t>17-246 ОП МР 409</t>
  </si>
  <si>
    <t xml:space="preserve">Проезд по д. Аббакумово </t>
  </si>
  <si>
    <t>от дома № 1 до дома № 120</t>
  </si>
  <si>
    <t>17-246 ОП МР 410</t>
  </si>
  <si>
    <t>от дома № 1 до дома № 17 ул. Новая</t>
  </si>
  <si>
    <t>д. Волково</t>
  </si>
  <si>
    <t>17-246 ОП МР 411</t>
  </si>
  <si>
    <t>Проезд по д. Волково</t>
  </si>
  <si>
    <t>от дома № 1 до дома №25</t>
  </si>
  <si>
    <t xml:space="preserve">д. Нераж </t>
  </si>
  <si>
    <t>17-246 ОП МР 412</t>
  </si>
  <si>
    <t>Проезд по д. Нераж</t>
  </si>
  <si>
    <t>от дома № 1 до  дома № 25</t>
  </si>
  <si>
    <t>д. Рощино</t>
  </si>
  <si>
    <t>17-246 ОП МР 413</t>
  </si>
  <si>
    <t>Проезд по д. Рощино</t>
  </si>
  <si>
    <t>от дома № 1 до дома № 11</t>
  </si>
  <si>
    <t xml:space="preserve">д. Новинки </t>
  </si>
  <si>
    <t>17-246 ОП МР 414</t>
  </si>
  <si>
    <t>Проезд по д. Новинки</t>
  </si>
  <si>
    <t>от дома № 1 до дома № 46</t>
  </si>
  <si>
    <t>д. Кукушкино</t>
  </si>
  <si>
    <t>17-246 ОП МР 415</t>
  </si>
  <si>
    <t xml:space="preserve">Проезд по д. Кукушкино </t>
  </si>
  <si>
    <t>от дома № 1 до дома № 85</t>
  </si>
  <si>
    <t xml:space="preserve">  17-246 ОП МР 10</t>
  </si>
  <si>
    <t>1-я линия д. Кукушкино</t>
  </si>
  <si>
    <t xml:space="preserve">  17-246 ОП МР 16</t>
  </si>
  <si>
    <t>2-я линия д. Кукушкино</t>
  </si>
  <si>
    <t xml:space="preserve">  17-246 ОП МР 30</t>
  </si>
  <si>
    <t>3-я линия д. Кукушкино</t>
  </si>
  <si>
    <t xml:space="preserve">  17-246 ОП МР 32</t>
  </si>
  <si>
    <t>4-я линия д. Кукушкино</t>
  </si>
  <si>
    <t xml:space="preserve">  17-246 ОП МР 35</t>
  </si>
  <si>
    <t>5-я линия д. Кукушкино</t>
  </si>
  <si>
    <t xml:space="preserve">  17-246 ОП МР 53</t>
  </si>
  <si>
    <t>Проезд № 1 д. Кукушкино</t>
  </si>
  <si>
    <t>д. Бабанино</t>
  </si>
  <si>
    <t>17-246 ОП МР 416</t>
  </si>
  <si>
    <t>Проезд по д. Бабанино</t>
  </si>
  <si>
    <t>от дома № 1 до дома № 22</t>
  </si>
  <si>
    <t>д. Филатово</t>
  </si>
  <si>
    <t>17-246 ОП МР 417</t>
  </si>
  <si>
    <t>Проезд по д. Филатово</t>
  </si>
  <si>
    <t>от  дома № 1до  дома № 29</t>
  </si>
  <si>
    <t>д. Алексино</t>
  </si>
  <si>
    <t>17-246 ОП МР 418</t>
  </si>
  <si>
    <t xml:space="preserve">Проезд по д. Алексино </t>
  </si>
  <si>
    <t>от дома № 1 до дома № 24</t>
  </si>
  <si>
    <t>с. Алексино</t>
  </si>
  <si>
    <t>17-246 ОП МР 419</t>
  </si>
  <si>
    <t>Проезд по с. Алексино</t>
  </si>
  <si>
    <t>от  дома № 1 до дома № 22</t>
  </si>
  <si>
    <t>д. Выползово</t>
  </si>
  <si>
    <t>17-246 ОП МР 420</t>
  </si>
  <si>
    <t>Проезд по д. Выползово</t>
  </si>
  <si>
    <t>от дома № 1 до  дома № 10</t>
  </si>
  <si>
    <t>д. Пески</t>
  </si>
  <si>
    <t>17-246 ОП МР 422</t>
  </si>
  <si>
    <t>Проезд по д. Пески</t>
  </si>
  <si>
    <t>от дома № 1 до  дома № 36</t>
  </si>
  <si>
    <t>д. Таратино</t>
  </si>
  <si>
    <t>17-246 ОП МР 423</t>
  </si>
  <si>
    <t xml:space="preserve">ул. Спартаковская </t>
  </si>
  <si>
    <t xml:space="preserve"> от дома №45 до дома №52 ул. Спартаковская</t>
  </si>
  <si>
    <t>д. Ситниково</t>
  </si>
  <si>
    <t>17-246 ОП МР 424</t>
  </si>
  <si>
    <t>Проезд по д. Ситниково</t>
  </si>
  <si>
    <t>от дома № 1 до  дома №35</t>
  </si>
  <si>
    <t>д. Дровново</t>
  </si>
  <si>
    <t>17-246 ОП МР 425</t>
  </si>
  <si>
    <t xml:space="preserve">Проезд по д. Дровново </t>
  </si>
  <si>
    <t>от дома № 1 до дома №37</t>
  </si>
  <si>
    <t>д. Мышлино</t>
  </si>
  <si>
    <t>17-246 ОП МР 426</t>
  </si>
  <si>
    <t>Проезд по д. Мышлино</t>
  </si>
  <si>
    <t>от дома № 1 до дома № 75</t>
  </si>
  <si>
    <t>д. Туйково</t>
  </si>
  <si>
    <t>17-246 ОП МР 427</t>
  </si>
  <si>
    <t>Проезд по д. Туйково</t>
  </si>
  <si>
    <t>от дома № 1 до дома № 23</t>
  </si>
  <si>
    <t>д. Господиново</t>
  </si>
  <si>
    <t>17-246 ОП МР 428</t>
  </si>
  <si>
    <t>Проезд по д. Господиново</t>
  </si>
  <si>
    <t>д. Назарово</t>
  </si>
  <si>
    <t>17-246 ОП МР 429</t>
  </si>
  <si>
    <t>Проезд по д. Назарово</t>
  </si>
  <si>
    <t>д. Напутново</t>
  </si>
  <si>
    <t>17-246 ОП МР 430</t>
  </si>
  <si>
    <t>Проезд по д. Напутново</t>
  </si>
  <si>
    <t>17-246 ОП МР 431</t>
  </si>
  <si>
    <t>от дома № 1 до дома № 5 по ул. Лесная</t>
  </si>
  <si>
    <t>17-246 ОП МР 432</t>
  </si>
  <si>
    <t xml:space="preserve">ул. Лесной проезд </t>
  </si>
  <si>
    <t>от дома № 1 до  дома № 4 по ул. Лесной проезд</t>
  </si>
  <si>
    <t>д. Болдино</t>
  </si>
  <si>
    <t>17-246 ОП МР 433</t>
  </si>
  <si>
    <t xml:space="preserve">ул. Солнечная </t>
  </si>
  <si>
    <t>от дома № 1 до дома № 15 ул. Солнечная</t>
  </si>
  <si>
    <t>17-246 ОП МР 434</t>
  </si>
  <si>
    <t xml:space="preserve">от дома № 1 до дома № 28 ул. Полевая </t>
  </si>
  <si>
    <t>17-246 ОП МР 435</t>
  </si>
  <si>
    <t xml:space="preserve">от дома № 1 до дома № 33 ул. Железнодорожная </t>
  </si>
  <si>
    <t>д. Лопыри</t>
  </si>
  <si>
    <t>17-246 ОП МР 436</t>
  </si>
  <si>
    <t>от дома № 1 до дома № 44</t>
  </si>
  <si>
    <t>д. Суковатово</t>
  </si>
  <si>
    <t>17-246 ОП МР 437</t>
  </si>
  <si>
    <t>от дома № 1 до дома №21</t>
  </si>
  <si>
    <t>д. Калинино</t>
  </si>
  <si>
    <t>17-246 ОП МР 438</t>
  </si>
  <si>
    <t>от дома № 1 до дома № 89</t>
  </si>
  <si>
    <t>17-246 ОП МР 440</t>
  </si>
  <si>
    <t>от дома № 1 до дома № 69</t>
  </si>
  <si>
    <t>д. Денисово</t>
  </si>
  <si>
    <t>17-246 ОП МР 441</t>
  </si>
  <si>
    <t>от дома № 1 до дома № 30</t>
  </si>
  <si>
    <t>д. Елисейково</t>
  </si>
  <si>
    <t>17-246 ОП МР 442</t>
  </si>
  <si>
    <t>от дома № 1 до дома № 90</t>
  </si>
  <si>
    <t>д. Неугодово</t>
  </si>
  <si>
    <t>17-246 ОП МР 443</t>
  </si>
  <si>
    <t xml:space="preserve">ул. Цветочная </t>
  </si>
  <si>
    <t>от дома № 1до дома № 23 по ул. Цветочная</t>
  </si>
  <si>
    <t>17-246 ОП МР 444</t>
  </si>
  <si>
    <t>от дома № 2 до дома № 8 ул. Заречная</t>
  </si>
  <si>
    <t>17-246 ОП МР 445</t>
  </si>
  <si>
    <t>от дома № 1 до дома № 11 ул. Центральная</t>
  </si>
  <si>
    <t>17-246 ОП МР 446</t>
  </si>
  <si>
    <t>от дома № 1 - дома № 12 ул. Садовая</t>
  </si>
  <si>
    <t>д. Аксеново</t>
  </si>
  <si>
    <t>17-246 ОП МР 447</t>
  </si>
  <si>
    <t>17-246 ОП МР 448</t>
  </si>
  <si>
    <t>д. Караваево</t>
  </si>
  <si>
    <t>17-246 ОП МР 450</t>
  </si>
  <si>
    <t xml:space="preserve">ул. Каргополова </t>
  </si>
  <si>
    <t>от дома № 1 до дома №77 ул. Каргополова</t>
  </si>
  <si>
    <t>17-246 ОП МР 451</t>
  </si>
  <si>
    <t xml:space="preserve">ул. Слободка </t>
  </si>
  <si>
    <t>от дома № 1 до дома № 12 ул. Слободка</t>
  </si>
  <si>
    <t>д. Пахомово</t>
  </si>
  <si>
    <t>17-246 ОП МР 452</t>
  </si>
  <si>
    <t>от а/д "Ларионово - Пахомово" до дома № 59</t>
  </si>
  <si>
    <t>д. Ваульцево</t>
  </si>
  <si>
    <t>17-246 ОП МР 453</t>
  </si>
  <si>
    <t>от дома № 1 до дома № 26</t>
  </si>
  <si>
    <t>д. Павлово</t>
  </si>
  <si>
    <t>17-246 ОП МР 454</t>
  </si>
  <si>
    <t>Проезд по д. Павлово</t>
  </si>
  <si>
    <t>от дома № 1 до дома № 20</t>
  </si>
  <si>
    <t>д. Васильки</t>
  </si>
  <si>
    <t>17-246 ОП МР 455</t>
  </si>
  <si>
    <t xml:space="preserve">Проезд по д. Васильки </t>
  </si>
  <si>
    <t>от дома № 1 до дома № 92</t>
  </si>
  <si>
    <t>д. Марково</t>
  </si>
  <si>
    <t>17-246 ОП МР 456</t>
  </si>
  <si>
    <t>Проезд по д. Марково</t>
  </si>
  <si>
    <t>д. Поляны</t>
  </si>
  <si>
    <t>17-246 ОП МР 457</t>
  </si>
  <si>
    <t xml:space="preserve">ул. Московская </t>
  </si>
  <si>
    <t>от дома № 1 до дома № 24 ул. Московская</t>
  </si>
  <si>
    <t>17-246 ОП МР 458</t>
  </si>
  <si>
    <t>17-246 ОП МР 459</t>
  </si>
  <si>
    <t>д. Близнецы</t>
  </si>
  <si>
    <t>17-246 ОП МР 460</t>
  </si>
  <si>
    <t>д. Логинцево</t>
  </si>
  <si>
    <t>17-246 ОП МР 461</t>
  </si>
  <si>
    <t>д. Поломы</t>
  </si>
  <si>
    <t>17-246 ОП МР 462</t>
  </si>
  <si>
    <t>от дома № 1 до дома № 47</t>
  </si>
  <si>
    <t>д. Черкасово</t>
  </si>
  <si>
    <t>17-246 ОП МР 463</t>
  </si>
  <si>
    <t>д. Ларионово</t>
  </si>
  <si>
    <t>17-246 ОП МР 465</t>
  </si>
  <si>
    <t>17-246 ОП МР 466</t>
  </si>
  <si>
    <t xml:space="preserve">ул. Филинская </t>
  </si>
  <si>
    <t>17-246 ОП МР 467</t>
  </si>
  <si>
    <t xml:space="preserve">ул. Степаньковская </t>
  </si>
  <si>
    <t>17-246 ОП МР 468</t>
  </si>
  <si>
    <t>17-246 ОП МР 469</t>
  </si>
  <si>
    <t>17-246 ОП МР 470</t>
  </si>
  <si>
    <t>ул. Родниковая</t>
  </si>
  <si>
    <t>д. Пекша</t>
  </si>
  <si>
    <t>17-246 ОП МР 471</t>
  </si>
  <si>
    <t>17-246 ОП МР 472</t>
  </si>
  <si>
    <t>17-246 ОП МР 473</t>
  </si>
  <si>
    <t>17-246 ОП МР 474</t>
  </si>
  <si>
    <t>17-246 ОП МР 475</t>
  </si>
  <si>
    <t xml:space="preserve">ул. Шоссейная </t>
  </si>
  <si>
    <t>17-246 ОП МР 476</t>
  </si>
  <si>
    <t>17-246 ОП МР 477</t>
  </si>
  <si>
    <t xml:space="preserve">ул. Октябрьская </t>
  </si>
  <si>
    <t>17-246 ОП МР 478</t>
  </si>
  <si>
    <t>17-246 ОП МР 479</t>
  </si>
  <si>
    <t xml:space="preserve">ул. Строителей </t>
  </si>
  <si>
    <t>17-246 ОП МР 481</t>
  </si>
  <si>
    <t xml:space="preserve">ул. Городок - Левитановская </t>
  </si>
  <si>
    <t>с. Андреевское</t>
  </si>
  <si>
    <t>17-246 ОП МР 482</t>
  </si>
  <si>
    <t>Проезд по селу Андреевское</t>
  </si>
  <si>
    <t>д. Анкудиново</t>
  </si>
  <si>
    <t>17-246 ОП МР 483</t>
  </si>
  <si>
    <t xml:space="preserve">ул. Курловская </t>
  </si>
  <si>
    <t>17-246 ОП МР 484</t>
  </si>
  <si>
    <t>от а/д "Пекша -Ларионово-Караваево" до дома № 54 ул. Центральная</t>
  </si>
  <si>
    <t>17-246 ОП МР 485</t>
  </si>
  <si>
    <t xml:space="preserve">ул. Арханинская </t>
  </si>
  <si>
    <t>17-246 ОП МР 486</t>
  </si>
  <si>
    <t>17-246 ОП МР 487</t>
  </si>
  <si>
    <t>п. Труд</t>
  </si>
  <si>
    <t>17-246 ОП МР 489</t>
  </si>
  <si>
    <t xml:space="preserve">ул. Профсоюзная </t>
  </si>
  <si>
    <t xml:space="preserve">от дома № 1 - дома № 9 ул. Профсоюзная </t>
  </si>
  <si>
    <t>17-246 ОП МР 490</t>
  </si>
  <si>
    <t xml:space="preserve">ул. Набережная </t>
  </si>
  <si>
    <t xml:space="preserve">от дома № 1 - дома № 7 ул. Набережная </t>
  </si>
  <si>
    <t>17-246 ОП МР 491</t>
  </si>
  <si>
    <t xml:space="preserve">от дома № 1 - дома № 2 ул. Молодежная </t>
  </si>
  <si>
    <t>17-246 ОП МР 492</t>
  </si>
  <si>
    <t xml:space="preserve">ул. Нагорная </t>
  </si>
  <si>
    <t xml:space="preserve">от дома № 1а - дома № 5 ул. Нагорная </t>
  </si>
  <si>
    <t>17-246 ОП МР 494</t>
  </si>
  <si>
    <t xml:space="preserve">от № 1 - дома № 7 ул. Заречная дома </t>
  </si>
  <si>
    <t>17-246 ОП МР 495</t>
  </si>
  <si>
    <t xml:space="preserve">от дома № 1 - дома № 8 ул. Зеленая </t>
  </si>
  <si>
    <t>17-246 ОП МР 496</t>
  </si>
  <si>
    <t xml:space="preserve">от дома № 1 - дома № 27  ул. Мира </t>
  </si>
  <si>
    <t>17-246 ОП МР 497</t>
  </si>
  <si>
    <t>17-246 ОП МР 498</t>
  </si>
  <si>
    <t xml:space="preserve">от дома № 1 - дома № 10 ул. Новая </t>
  </si>
  <si>
    <t>д. Липна</t>
  </si>
  <si>
    <t>17-246 ОП МР 499</t>
  </si>
  <si>
    <t>17-246 ОП МР 500</t>
  </si>
  <si>
    <t xml:space="preserve">ул. Механизаторов </t>
  </si>
  <si>
    <t xml:space="preserve"> от дома № 1 - дома № 16 ул. Механизаторов </t>
  </si>
  <si>
    <t>Итого:</t>
  </si>
  <si>
    <t>Проезд по д. Лопыри</t>
  </si>
  <si>
    <t>Проезд по д. Суковатово</t>
  </si>
  <si>
    <t>Проезд по д. Калинино</t>
  </si>
  <si>
    <t>Проезд по д. Степаново</t>
  </si>
  <si>
    <t>Проезд по д. Денисово</t>
  </si>
  <si>
    <t>Проезд по д. Елисейково</t>
  </si>
  <si>
    <t>Проезд по д. Пахомово</t>
  </si>
  <si>
    <t>Проезд по д. Ваульцево</t>
  </si>
  <si>
    <t>Проезд по д. Близнецы</t>
  </si>
  <si>
    <t>Проезд по д. Логинцево</t>
  </si>
  <si>
    <t xml:space="preserve">Проезд по д. Поломы </t>
  </si>
  <si>
    <t>Проезд по д. Черкасово</t>
  </si>
  <si>
    <t>от дома № 1 - дома № 5 по ул. Соколова</t>
  </si>
  <si>
    <t>от дома № 1 - дома № 4 по ул. Тихая</t>
  </si>
  <si>
    <t>от дома № 1 — дома № 29 по ул. Школьная</t>
  </si>
  <si>
    <t>от дома № 1 - дома № 44 по ул. Мира</t>
  </si>
  <si>
    <t xml:space="preserve">от дома № 1 - дома № 6 по ул. Садовая </t>
  </si>
  <si>
    <t>от дома № 1 - дома № 3 по ул. Карповой</t>
  </si>
  <si>
    <t>от дома № 1 - дома № 3 по ул. Железнодорожная</t>
  </si>
  <si>
    <t>от дома № 1 - дома № 11 по ул. Зеленая</t>
  </si>
  <si>
    <t>от дома № 1 - дома № 22  по ул. Лесхозная</t>
  </si>
  <si>
    <t>от дома № 1 - дома №20 по ул. Левитана</t>
  </si>
  <si>
    <t>от дома № 1 до дома №38 ул. Центральная</t>
  </si>
  <si>
    <t>от дома № 2 до дома №28 ул. Полевая</t>
  </si>
  <si>
    <t>от  дома № 1 до дома № 75</t>
  </si>
  <si>
    <t>от дома № 1 до дома № 26 ул. Совхозная</t>
  </si>
  <si>
    <t>от дома № 1 - дома № 65 ул. Филинская</t>
  </si>
  <si>
    <t>от дома № 1 - дома № 39 ул. Дачная</t>
  </si>
  <si>
    <t>от дома № 1 -дома №51 ул. Зеленая</t>
  </si>
  <si>
    <t>от дома № 1 - дома № 21  ул. Родниковая</t>
  </si>
  <si>
    <t>от дома № 1 - дома № 15 ул. Совхозная</t>
  </si>
  <si>
    <t>от дома № 1 - дома № 3 ул. Московская</t>
  </si>
  <si>
    <t>от дома № 1 -дома № 51 ул. Молодежная</t>
  </si>
  <si>
    <t>от дома № 1 - дома № 69 ул. Шоссейная</t>
  </si>
  <si>
    <t>от дома № 1 - дома № 7 ул. Школьная</t>
  </si>
  <si>
    <t>от дома № 1 - дома № 10 ул. Октябрьская</t>
  </si>
  <si>
    <t>от дома № 1 - дома № 6 ул. Парковая</t>
  </si>
  <si>
    <t>от дома № 1 - дома №8 ул. Строителей</t>
  </si>
  <si>
    <t>от дома № 1 - дома № 26 ул. Городок - Левитановская</t>
  </si>
  <si>
    <t>от дома № 1 - дома № 38 ул. Курловская</t>
  </si>
  <si>
    <t>от дома № 2 - дома № 50 ул. Арханинская</t>
  </si>
  <si>
    <t>от дома №2 - дома № 18</t>
  </si>
  <si>
    <t>от дома № 1 - дома № 19 по ул. Лесная</t>
  </si>
  <si>
    <t>Дорожные плиты</t>
  </si>
  <si>
    <t>Асфальт</t>
  </si>
  <si>
    <t>Щебень</t>
  </si>
  <si>
    <t>Грунт</t>
  </si>
  <si>
    <t>4 кат.</t>
  </si>
  <si>
    <t>5 кат.</t>
  </si>
  <si>
    <t>от дома № 3 - дома № 15 по ул. Победы</t>
  </si>
  <si>
    <t>от дома № 1 - дома № 10 ул. Лесная</t>
  </si>
  <si>
    <t>от дома № 4 - дома № 11 ул. Южная</t>
  </si>
  <si>
    <t>от дома № 1 - дома № 12 ул. Карповой</t>
  </si>
  <si>
    <t>от дома № 1 - дома № 9 ул. Зеленая</t>
  </si>
  <si>
    <t>ул. Деревенская дома № 1 - дома №52</t>
  </si>
  <si>
    <t>от дома № 1 - дома № 23 ул. Озерная</t>
  </si>
  <si>
    <t>от а/д М-7 «Волга – Аксеново до д. 79, от ул. Озерной до д. 38, от д. 22 до д. 20а, от д. 20а до д. 22а, от д. 50 до д. 50а, от д. 52 до д. 57</t>
  </si>
  <si>
    <t>от дома № 1  до а/д М-7 «Волга», от дома № 10 - дома № 20 ул. Дачная</t>
  </si>
  <si>
    <t xml:space="preserve">ул. Красный Текстильщик </t>
  </si>
  <si>
    <t xml:space="preserve">от дома № 1 - дома № 57 ул. Красный Текстильщик  </t>
  </si>
  <si>
    <t>от а/д «Пекша-Ларионово-Караваево» до д. 13 ул. Степаньковская, от д. 1а до д. 47 ул. Степаньковская</t>
  </si>
  <si>
    <t>от дома № 1 - дома № 10 ул. Новая</t>
  </si>
  <si>
    <t>от дома № 1 - дома № 23 ул. Лесная</t>
  </si>
  <si>
    <t>д. Борок от дома №1 до дома №77</t>
  </si>
  <si>
    <t>от д. 1А по ул. Центральной до д. 162 по ул. Центральной, от уч. 33 по ул. Севастопольской по д. 3 по ул. Севастопольской, от д. 193 по ул. Центральной до д. 164 по ул. Центральной, от д. 13 по ул. Севастопольской до д. 198 по ул. Центральной, от д. 200 по ул. Центральной до д. 201 по ул. Центральной</t>
  </si>
  <si>
    <t>от а/д М7 «Волга» до дома № 47Б по ул. Северная</t>
  </si>
  <si>
    <t>от дома №71А по ул. Центральная до дома №17 по ул. Северная</t>
  </si>
  <si>
    <t>от дома № 10 до дома № 6а по ул. Центральная</t>
  </si>
  <si>
    <t>от дома №38до дома №42Б по ул. Центральная</t>
  </si>
  <si>
    <t>ул. Денисовская</t>
  </si>
  <si>
    <t>от ул. Южная до дома № 12 по ул. Полевая</t>
  </si>
  <si>
    <t>Щебеночное (асфальтовая крошка)</t>
  </si>
  <si>
    <t xml:space="preserve"> от дома №1 до дома16 по ул. Зеленая</t>
  </si>
  <si>
    <t>от дома №1 до дома №23о ул. Северная</t>
  </si>
  <si>
    <t>от  дома №35 до дома №23 по ул. Совхозная</t>
  </si>
  <si>
    <t>от дома №5а до дома №5Б по ул. Совхозная</t>
  </si>
  <si>
    <t>от дома №1 до дома № 53 по ул. Школьная</t>
  </si>
  <si>
    <t>от дома № 1 до дома № 21 по ул. Речная</t>
  </si>
  <si>
    <t>асфальт</t>
  </si>
  <si>
    <t>щебень</t>
  </si>
  <si>
    <t>грунт</t>
  </si>
  <si>
    <t xml:space="preserve"> Филатьево - Близнецы</t>
  </si>
  <si>
    <t>а/д «Васильки-Алексино» - Погорельцы</t>
  </si>
  <si>
    <t>17-246 ОП МР 82</t>
  </si>
  <si>
    <t>17-246 ОП МР 90</t>
  </si>
  <si>
    <t>17-246 ОП МР 91</t>
  </si>
  <si>
    <t>17-246 ОП МР 100</t>
  </si>
  <si>
    <t>17-246 ОП МР 114</t>
  </si>
  <si>
    <t>17-246 ОП МР 161</t>
  </si>
  <si>
    <t>17-246 ОП МР 169</t>
  </si>
  <si>
    <t>17-246 ОП МР 172</t>
  </si>
  <si>
    <t>17-246 ОП МР 181</t>
  </si>
  <si>
    <t>17-246 ОП МР 421</t>
  </si>
  <si>
    <t>17-246 ОП МР 439</t>
  </si>
  <si>
    <r>
      <t>от дома №1 до дома №63</t>
    </r>
    <r>
      <rPr>
        <b/>
        <sz val="10"/>
        <color theme="1"/>
        <rFont val="Times New Roman"/>
        <family val="1"/>
        <charset val="204"/>
      </rPr>
      <t xml:space="preserve"> </t>
    </r>
  </si>
  <si>
    <r>
      <t xml:space="preserve">п. Сушнево </t>
    </r>
    <r>
      <rPr>
        <b/>
        <sz val="10"/>
        <color rgb="FF000000"/>
        <rFont val="Lucida Sans Unicode"/>
        <family val="2"/>
        <charset val="204"/>
      </rPr>
      <t xml:space="preserve">- </t>
    </r>
    <r>
      <rPr>
        <b/>
        <sz val="10"/>
        <color rgb="FF000000"/>
        <rFont val="Times New Roman"/>
        <family val="1"/>
        <charset val="204"/>
      </rPr>
      <t>2</t>
    </r>
  </si>
  <si>
    <t>ул. Зеленая от дома № 1 - до дома № 8</t>
  </si>
  <si>
    <t>ул. 1-я Линия</t>
  </si>
  <si>
    <t>ул. 2-я Линия</t>
  </si>
  <si>
    <t>ул. 4-я Линия</t>
  </si>
  <si>
    <t>ул. 5-я Линия</t>
  </si>
  <si>
    <t>ул. Речной проезд</t>
  </si>
  <si>
    <t>Асфальтовая крошка</t>
  </si>
  <si>
    <t>от дома № 26 по ул. 2-я Линия до дома № 18 по ул. 5-я Линия</t>
  </si>
  <si>
    <t>от дома № 24 до дома № 2 по ул. 2-я Линия</t>
  </si>
  <si>
    <t>от дома № 1 до дома № 33 по ул. 1-я Линия</t>
  </si>
  <si>
    <t>от дома № 22 по ул. 4-я Линия до дома № 30 по ул. 5-я Линия</t>
  </si>
  <si>
    <t>от дома № 32 по ул. 5-я Линия до дома № 80</t>
  </si>
  <si>
    <t>от дома № 1 до дома № 14 по ул. Лесной тупик</t>
  </si>
  <si>
    <t>17-246 ОП МР 104</t>
  </si>
  <si>
    <t>от а/д "Аннино - Костино" до ул. Северная д. Чуприяново</t>
  </si>
  <si>
    <t>от а/д "Аннино - Костино" до дома № 14 по ул. Дачная</t>
  </si>
  <si>
    <t>от дома № 3 до дома № 19 по ул. Дачная</t>
  </si>
  <si>
    <t>от дома № 35 до дома № 77 по ул. Центральная</t>
  </si>
  <si>
    <t>17-246 ОП МР 182</t>
  </si>
  <si>
    <t>от а/д «Богдарня – Марково» до д. 32 по ул. Лесная, от д. 21 по ул. Центральная до д. 10 по ул. Лесная</t>
  </si>
  <si>
    <t>17-246 ОП МР 183</t>
  </si>
  <si>
    <t>от ул. Лесная до земельного участка с к.н. 33:13:090119:388</t>
  </si>
  <si>
    <t>17-246 ОП МР 266</t>
  </si>
  <si>
    <t>от д № 6 по ул. Совхозная до д. № 30 по ул. Заречная</t>
  </si>
  <si>
    <t>17-246 ОП МР 358</t>
  </si>
  <si>
    <t>17-246 ОП МР 308</t>
  </si>
  <si>
    <t>17-246 ОП МР 365</t>
  </si>
  <si>
    <t>ул. Высокая</t>
  </si>
  <si>
    <t>от дома № 1 по ул. Дачная до дома № 18 по ул. Высокая</t>
  </si>
  <si>
    <t>от ул. Высокая до дома № 11 по ул. Новая</t>
  </si>
  <si>
    <t>от дома № 2 по ул. Высокая до дома № 10 по ул. Лесной проезд</t>
  </si>
  <si>
    <t>от дома № 1 до дома № 93, от дома № 58 до дома № 15, от дома № 30 до дома № 84В</t>
  </si>
  <si>
    <t>17-246 ОП МР 464</t>
  </si>
  <si>
    <t>Проезд № 4</t>
  </si>
  <si>
    <t>от дома № 6 до дома № 29 по ул. Центральная</t>
  </si>
  <si>
    <t>17-246 ОП МР 296</t>
  </si>
  <si>
    <t xml:space="preserve">Проезд № 3 </t>
  </si>
  <si>
    <t>от дома № 9 до дома № 147 микрорайон Северный</t>
  </si>
  <si>
    <t>17-246 ОП МР 480</t>
  </si>
  <si>
    <t>от дома № 1 до дома № 56 по ул. Новая</t>
  </si>
  <si>
    <t>17-246 ОП МР 488</t>
  </si>
  <si>
    <t>ул. Воинская</t>
  </si>
  <si>
    <t>от а/д М-7 "Волга" до ул. Школьная</t>
  </si>
  <si>
    <t>17-246 ОП МР 233</t>
  </si>
  <si>
    <t>17-246 ОП МР 274</t>
  </si>
  <si>
    <t>от дома № 2 до дома № 14 по ул. Новая</t>
  </si>
  <si>
    <t>от дома № 4 до дома № 24 по ул. Озерная</t>
  </si>
  <si>
    <t xml:space="preserve">от дома №1 до дома №67, от дома № 32 до дома № 39, от дома № 4 до дома № 60а по ул. Тракторная </t>
  </si>
  <si>
    <t>город Петушки</t>
  </si>
  <si>
    <t>17 246 201 ОП МП-01</t>
  </si>
  <si>
    <t>17 246 201 ОП МП-02</t>
  </si>
  <si>
    <t>17 246 201 ОП МП-03</t>
  </si>
  <si>
    <t>17 246 201 ОП МП-04</t>
  </si>
  <si>
    <t>17 246 201 ОП МП-05</t>
  </si>
  <si>
    <t>17 246 201 ОП МП-06</t>
  </si>
  <si>
    <t>17 246 201 ОП МП-07</t>
  </si>
  <si>
    <t>17 246 201 ОП МП-08</t>
  </si>
  <si>
    <t>17 246 201 ОП МП-09</t>
  </si>
  <si>
    <t>17 246 201 ОП МП-10</t>
  </si>
  <si>
    <t>17 246 201 ОП МП-11</t>
  </si>
  <si>
    <t>17 246 201 ОП МП-12</t>
  </si>
  <si>
    <t>17 246 201 ОП МП-13</t>
  </si>
  <si>
    <t>17 246 201 ОП МП-14</t>
  </si>
  <si>
    <t>17 246 201 ОП МП-15</t>
  </si>
  <si>
    <t>17 246 201 ОП МП-16</t>
  </si>
  <si>
    <t>17 246 201 ОП МП-17</t>
  </si>
  <si>
    <t>17 246 201 ОП МП-18</t>
  </si>
  <si>
    <t>17 246 201 ОП МП-19</t>
  </si>
  <si>
    <t>17 246 201 ОП МП-20</t>
  </si>
  <si>
    <t>17 246 201 ОП МП-21</t>
  </si>
  <si>
    <t>17 246 201 ОП МП-22</t>
  </si>
  <si>
    <t>17 246 201 ОП МП-23</t>
  </si>
  <si>
    <t>17 246 201 ОП МП-24</t>
  </si>
  <si>
    <t>17 246 201 ОП МП-25</t>
  </si>
  <si>
    <t>17 246 201 ОП МП-26</t>
  </si>
  <si>
    <t>17 246 201 ОП МП-27</t>
  </si>
  <si>
    <t>17 246 201 ОП МП-28</t>
  </si>
  <si>
    <t>17 246 201 ОП МП-29</t>
  </si>
  <si>
    <t>17 246 201 ОП МП-30</t>
  </si>
  <si>
    <t>17 246 201 ОП МП-31</t>
  </si>
  <si>
    <t>17 246 201 ОП МП-32</t>
  </si>
  <si>
    <t>17 246 201 ОП МП-33</t>
  </si>
  <si>
    <t>17 246 201 ОП МП-34</t>
  </si>
  <si>
    <t>17 246 201 ОП МП-35</t>
  </si>
  <si>
    <t>17 246 201 ОП МП-36</t>
  </si>
  <si>
    <t>17 246 201 ОП МП-37</t>
  </si>
  <si>
    <t>17 246 201 ОП МП-38</t>
  </si>
  <si>
    <t>17 246 201 ОП МП-39</t>
  </si>
  <si>
    <t>17 246 201 ОП МП-40</t>
  </si>
  <si>
    <t>17 246 201 ОП МП-41</t>
  </si>
  <si>
    <t>17 246 201 ОП МП-42</t>
  </si>
  <si>
    <t>17 246 201 ОП МП-43</t>
  </si>
  <si>
    <t>17 246 201 ОП МП-44</t>
  </si>
  <si>
    <t>17 246 201 ОП МП-45</t>
  </si>
  <si>
    <t>17 246 201 ОП МП-46</t>
  </si>
  <si>
    <t>17 246 201 ОП МП-47</t>
  </si>
  <si>
    <t>17246201 ОП МП-48</t>
  </si>
  <si>
    <t>17 246 201 ОП МП-49</t>
  </si>
  <si>
    <t>17 246 201 ОП МП-50</t>
  </si>
  <si>
    <t>17 246 201 ОП МП-51</t>
  </si>
  <si>
    <t>17 246 201 ОП МП-52</t>
  </si>
  <si>
    <t>17 246 201 ОП МП-53</t>
  </si>
  <si>
    <t>17 246 201 ОП МП-54</t>
  </si>
  <si>
    <t>17 246 201 ОП МП-55</t>
  </si>
  <si>
    <t>17 246 201 ОП МП-56</t>
  </si>
  <si>
    <t>17 246 201 ОП МП-57</t>
  </si>
  <si>
    <t>17 246 201 ОП МП-58</t>
  </si>
  <si>
    <t>17 246 201 ОП МП-59</t>
  </si>
  <si>
    <t>17 246 201 ОП МП-60</t>
  </si>
  <si>
    <t>17 246 201 ОП МП-61</t>
  </si>
  <si>
    <t>17 246 201 ОП МП-62</t>
  </si>
  <si>
    <t>17 246 201 ОП МП-63</t>
  </si>
  <si>
    <t>17 246 201 ОП МП-64</t>
  </si>
  <si>
    <t>17 246 201 ОП МП-65</t>
  </si>
  <si>
    <t>17 246  201 ОП МП-66</t>
  </si>
  <si>
    <t>17 246 201 ОП МП-67</t>
  </si>
  <si>
    <t>17 246 201 ОП МП-68</t>
  </si>
  <si>
    <t>17 246 201 ОП МП-69</t>
  </si>
  <si>
    <t>17 246 201 ОП МП-70</t>
  </si>
  <si>
    <t>17 246 201 ОП МП-71</t>
  </si>
  <si>
    <t>17 246 201 ОП МП-72</t>
  </si>
  <si>
    <t>17 246 201 ОП МП-73</t>
  </si>
  <si>
    <t>17 246 201 ОП МП-74</t>
  </si>
  <si>
    <t>17 246 201 ОП МП-76</t>
  </si>
  <si>
    <t>17 246 201 ОП МП-77</t>
  </si>
  <si>
    <t>17 246 201 ОП МП-78</t>
  </si>
  <si>
    <t>17 246 201 ОП МП-79</t>
  </si>
  <si>
    <t>17 246 201 ОП МП-80</t>
  </si>
  <si>
    <t>17 246 201 ОП МП-81</t>
  </si>
  <si>
    <t>17 246 201 ОП МП-82</t>
  </si>
  <si>
    <t>17 246 201 ОП МП-83</t>
  </si>
  <si>
    <t>17 246 201 ОП МП-84</t>
  </si>
  <si>
    <t>17 246 201 ОП МП-85</t>
  </si>
  <si>
    <t>17 246 201 ОП МП-86</t>
  </si>
  <si>
    <t>17 246 201 ОП МП-87</t>
  </si>
  <si>
    <t>17 246 201 ОП МП-88</t>
  </si>
  <si>
    <t>17 246 201 ОП МП-89</t>
  </si>
  <si>
    <t>17 246 201 ОП МП-90</t>
  </si>
  <si>
    <t>17 246 201 ОП МП-91</t>
  </si>
  <si>
    <t>17 246 201 ОП МП-93</t>
  </si>
  <si>
    <t>17 246 201 ОП МП-94</t>
  </si>
  <si>
    <t>17 246 201 ОП МП-95</t>
  </si>
  <si>
    <t>17 246 201 ОП МП-96</t>
  </si>
  <si>
    <t>17 246 201 ОП МП -97</t>
  </si>
  <si>
    <t>17 246 201 ОП МП -98</t>
  </si>
  <si>
    <t>17 246 201 ОП МП -99</t>
  </si>
  <si>
    <t>17 246 201 ОП МП -100</t>
  </si>
  <si>
    <t>17 246 201 ОП МП -101</t>
  </si>
  <si>
    <t>17 246 201 ОП МП -102</t>
  </si>
  <si>
    <t>17 246 201 ОП МП -103</t>
  </si>
  <si>
    <t>17 246 201 ОП МП -104</t>
  </si>
  <si>
    <t>17 246 201 ОП МП -105</t>
  </si>
  <si>
    <t>17 246 201 ОП МП -106</t>
  </si>
  <si>
    <t>17 246 201 ОП МП -107</t>
  </si>
  <si>
    <t>17 246 201 ОП МП -108</t>
  </si>
  <si>
    <t>17 246 201 ОП МП -109</t>
  </si>
  <si>
    <t>17 246 201 ОП МП -110</t>
  </si>
  <si>
    <t>17 246 201 ОП МП -112</t>
  </si>
  <si>
    <t>17 246 201 ОП МП -113</t>
  </si>
  <si>
    <t>17 246 201 ОП МП -114</t>
  </si>
  <si>
    <t>17 246 201 ОП МП -115</t>
  </si>
  <si>
    <t>17 246 201 ОП МП -116</t>
  </si>
  <si>
    <t>17 246 201 ОП МП -117</t>
  </si>
  <si>
    <t>17 246 201 ОП МП -118</t>
  </si>
  <si>
    <t>17 246 201 ОП МП -119</t>
  </si>
  <si>
    <t>17 246 201 ОП МП -120</t>
  </si>
  <si>
    <t>17 246 201 ОП МП -121</t>
  </si>
  <si>
    <t>17 246 201 ОП МП-122</t>
  </si>
  <si>
    <t>17 246 201 ОП МП -123</t>
  </si>
  <si>
    <t>17 246 201 ОП МП -124</t>
  </si>
  <si>
    <t>17 246 201 ОП МП- 125</t>
  </si>
  <si>
    <t>17 246 201 ОП МП-126</t>
  </si>
  <si>
    <t>17 246 201 ОП МП-127</t>
  </si>
  <si>
    <t>17 246 201 ОП МП-128</t>
  </si>
  <si>
    <t>17 246 201 ОП МП-129</t>
  </si>
  <si>
    <t>17 246 201 ОП МП-130</t>
  </si>
  <si>
    <t>17 246 201 ОП МП-131</t>
  </si>
  <si>
    <t>17 246 201 ОП МП-132</t>
  </si>
  <si>
    <t>17 246 201 ОП МП-133</t>
  </si>
  <si>
    <t>17 246 201 ОП МП-134</t>
  </si>
  <si>
    <t>ул. Берёзовая</t>
  </si>
  <si>
    <t xml:space="preserve">ул. Болотная </t>
  </si>
  <si>
    <t>ул. Былинная</t>
  </si>
  <si>
    <t>ул. Весенняя</t>
  </si>
  <si>
    <t xml:space="preserve">ул. Восточная </t>
  </si>
  <si>
    <t>ул. 8 Марта</t>
  </si>
  <si>
    <t>ул. 2-ая Механизаторская</t>
  </si>
  <si>
    <t>ул. Горького</t>
  </si>
  <si>
    <t>ул. 9-го Января</t>
  </si>
  <si>
    <t xml:space="preserve"> ул. Дружбы </t>
  </si>
  <si>
    <t xml:space="preserve">ул. Кирова </t>
  </si>
  <si>
    <t xml:space="preserve">ул. Клязьменская </t>
  </si>
  <si>
    <t xml:space="preserve"> ул. Клязьменский переулок </t>
  </si>
  <si>
    <t xml:space="preserve"> ул. Колхозная </t>
  </si>
  <si>
    <t xml:space="preserve"> ул. Коммунальная </t>
  </si>
  <si>
    <t xml:space="preserve"> ул. Комсомольская </t>
  </si>
  <si>
    <t xml:space="preserve"> ул. Космодемьянской </t>
  </si>
  <si>
    <t xml:space="preserve">ул. Космонавтов </t>
  </si>
  <si>
    <t xml:space="preserve">ул. Котовского </t>
  </si>
  <si>
    <t>ул. Красная</t>
  </si>
  <si>
    <t xml:space="preserve">ул. Красноармейская </t>
  </si>
  <si>
    <t xml:space="preserve">ул. Красногвардейская </t>
  </si>
  <si>
    <t xml:space="preserve">ул. Куйбышева </t>
  </si>
  <si>
    <t xml:space="preserve">ул. Лагерная </t>
  </si>
  <si>
    <t xml:space="preserve">ул. Ленина </t>
  </si>
  <si>
    <t xml:space="preserve">ул. Лермонтова </t>
  </si>
  <si>
    <t xml:space="preserve"> ул. Лесная </t>
  </si>
  <si>
    <t xml:space="preserve"> ул. Лесхозная </t>
  </si>
  <si>
    <t xml:space="preserve"> ул. Луговая </t>
  </si>
  <si>
    <t xml:space="preserve"> ул. Матросова</t>
  </si>
  <si>
    <t xml:space="preserve"> ул. Маяковского </t>
  </si>
  <si>
    <t xml:space="preserve"> ул. Механизаторов </t>
  </si>
  <si>
    <t xml:space="preserve"> ул. Мира </t>
  </si>
  <si>
    <t xml:space="preserve"> ул. Молодёжная</t>
  </si>
  <si>
    <t xml:space="preserve"> ул. Московская </t>
  </si>
  <si>
    <t xml:space="preserve"> ул. Набережная </t>
  </si>
  <si>
    <t xml:space="preserve"> ул. Народная </t>
  </si>
  <si>
    <t xml:space="preserve"> ул. Новая </t>
  </si>
  <si>
    <t xml:space="preserve"> ул. Озёрная </t>
  </si>
  <si>
    <t xml:space="preserve"> ул. Октябрьская </t>
  </si>
  <si>
    <t xml:space="preserve"> ул. Орловка</t>
  </si>
  <si>
    <t xml:space="preserve">ул. Осипенко </t>
  </si>
  <si>
    <t xml:space="preserve"> ул. Первомайская </t>
  </si>
  <si>
    <t xml:space="preserve"> ул. Песчаная </t>
  </si>
  <si>
    <t xml:space="preserve"> ул. Пионерская </t>
  </si>
  <si>
    <t xml:space="preserve"> ул. Победы </t>
  </si>
  <si>
    <t xml:space="preserve">ул. Подгорная </t>
  </si>
  <si>
    <t xml:space="preserve"> ул. Покровка </t>
  </si>
  <si>
    <t xml:space="preserve"> Покровский проезд </t>
  </si>
  <si>
    <t xml:space="preserve"> ул. Полевая </t>
  </si>
  <si>
    <t xml:space="preserve">ул. Полевой проезд </t>
  </si>
  <si>
    <t xml:space="preserve"> ул. Полярная </t>
  </si>
  <si>
    <t xml:space="preserve"> ул. Придорожная </t>
  </si>
  <si>
    <t xml:space="preserve"> ул. Пролетарская </t>
  </si>
  <si>
    <t xml:space="preserve"> ул. Просторная </t>
  </si>
  <si>
    <t xml:space="preserve"> ул. Профсоюзная </t>
  </si>
  <si>
    <t xml:space="preserve"> ул. Прудная </t>
  </si>
  <si>
    <t xml:space="preserve"> ул. Пушкина </t>
  </si>
  <si>
    <t xml:space="preserve"> ул. Рабочая </t>
  </si>
  <si>
    <t xml:space="preserve"> ул. Речная </t>
  </si>
  <si>
    <t xml:space="preserve"> ул. Садовая </t>
  </si>
  <si>
    <t xml:space="preserve"> ул. Свердлова </t>
  </si>
  <si>
    <t xml:space="preserve"> ул. Свободы </t>
  </si>
  <si>
    <t xml:space="preserve"> проезд Свободы </t>
  </si>
  <si>
    <t xml:space="preserve">ул. Советская площадь. </t>
  </si>
  <si>
    <t xml:space="preserve"> ул. Совхозная </t>
  </si>
  <si>
    <t xml:space="preserve"> ул. Сосновая </t>
  </si>
  <si>
    <t xml:space="preserve"> ул. Солнечная </t>
  </si>
  <si>
    <t xml:space="preserve"> ул. Спортивная </t>
  </si>
  <si>
    <t xml:space="preserve"> Спортивный проезд </t>
  </si>
  <si>
    <t xml:space="preserve"> ул. Строителей </t>
  </si>
  <si>
    <t xml:space="preserve"> ул. Фабричная </t>
  </si>
  <si>
    <t xml:space="preserve"> Фабричный проезд</t>
  </si>
  <si>
    <t xml:space="preserve"> Филинский переулок </t>
  </si>
  <si>
    <t xml:space="preserve"> Филинский проезд </t>
  </si>
  <si>
    <t xml:space="preserve"> ул. Фрунзе </t>
  </si>
  <si>
    <t xml:space="preserve"> ул. Чапаева </t>
  </si>
  <si>
    <t xml:space="preserve"> ул. Чехова </t>
  </si>
  <si>
    <t xml:space="preserve"> Чкаловский проезд </t>
  </si>
  <si>
    <t xml:space="preserve"> ул. Школьная </t>
  </si>
  <si>
    <t xml:space="preserve"> ул. Энергетиков </t>
  </si>
  <si>
    <t xml:space="preserve"> Проезд № 1 </t>
  </si>
  <si>
    <t>Проезд № 5</t>
  </si>
  <si>
    <t>Проезд № 6</t>
  </si>
  <si>
    <t>Проезд № 7</t>
  </si>
  <si>
    <t>Проезд № 8</t>
  </si>
  <si>
    <t>Проезд № 9</t>
  </si>
  <si>
    <t>Проезд № 10</t>
  </si>
  <si>
    <t>Проезд № 11</t>
  </si>
  <si>
    <t>Проезд № 12</t>
  </si>
  <si>
    <t>Проезд № 13</t>
  </si>
  <si>
    <t>Проезд № 14</t>
  </si>
  <si>
    <t>Проезд № 16</t>
  </si>
  <si>
    <t>Проезд № 17</t>
  </si>
  <si>
    <t>Проезд № 18</t>
  </si>
  <si>
    <t>Проезд № 19</t>
  </si>
  <si>
    <t>Проезд № 20</t>
  </si>
  <si>
    <t>Проезд № 21</t>
  </si>
  <si>
    <t>Проезд № 22</t>
  </si>
  <si>
    <t>Проезд № 23</t>
  </si>
  <si>
    <t>Проезд № 24</t>
  </si>
  <si>
    <t>Проезд № 25</t>
  </si>
  <si>
    <t>ул. Народного ополчения</t>
  </si>
  <si>
    <t>Проезд № 26</t>
  </si>
  <si>
    <t>Проезд № 27</t>
  </si>
  <si>
    <t xml:space="preserve"> Северо-Западный микрорайон</t>
  </si>
  <si>
    <t>ул. Крашенинниковых</t>
  </si>
  <si>
    <t>Проезд №28</t>
  </si>
  <si>
    <t>Проезд №29</t>
  </si>
  <si>
    <t>Проезд №30</t>
  </si>
  <si>
    <t>ул. Васильева</t>
  </si>
  <si>
    <t>ул. Ивана Кузнецова</t>
  </si>
  <si>
    <t>Проезд №31</t>
  </si>
  <si>
    <t>Проезд №32</t>
  </si>
  <si>
    <t>Проезд №33</t>
  </si>
  <si>
    <t>ул. Былинная г. Петушки (от д.№1 до д. №22 ул. Былинная)</t>
  </si>
  <si>
    <t>ул. Восточная г. Петушки (от д.№1 до д№47 ул. Восточная)</t>
  </si>
  <si>
    <t>8 Марта  г. Петушки (от ул. Вокзальная до д. №27 ул. 8 Марта)</t>
  </si>
  <si>
    <t>2-ая Механизаторская г. Петушки (от ул. Совхозная до д. 1а ул. Механизаторов)</t>
  </si>
  <si>
    <t>ул. Горького г. Петушки (от ул. Полевая до ул. Спортивный проезд)</t>
  </si>
  <si>
    <t>ул. Дачная г. Петушки (от д№1 до д.№20 по ул. Дачная)</t>
  </si>
  <si>
    <t>ул. 9-го Января г. Петушки (от д.№1 до д№38 ул. 9-го Января)</t>
  </si>
  <si>
    <t>ул. Дружбы г. Петушки (ул. Народная до д.28 ул. Дружбы)</t>
  </si>
  <si>
    <t>ул. Жданова г. Петушки (от д.№1 до д. №23 ул. Жданова)</t>
  </si>
  <si>
    <t>ул. Железнодорожная г. Петушки (от д. №1 до д. №40 ул. Железнодорожная)</t>
  </si>
  <si>
    <t>ул. Западная г. Петушки (от д.№1 до д.№15 по ул. Западная)</t>
  </si>
  <si>
    <t>ул. Зелёная г. Петушки (от ул. Чкалова до ул. Полевой проезд)</t>
  </si>
  <si>
    <t>ул. Кирова г. Петушки (от ул. Ленина до д.№101 ул. Кирова)</t>
  </si>
  <si>
    <t>ул. Клязьменская г. Петушки (от д.№1 ул. Клязьменская до ул. Куйбышева)</t>
  </si>
  <si>
    <t>Клязьменский переулок г. Петушки (от ул. Красная до ул. Свободы)</t>
  </si>
  <si>
    <t>ул. Комсомольская г. Петушки (от ул. Вокзальная до ул. Южная)</t>
  </si>
  <si>
    <t>ул. Космодемьянская г. Петушки (от ул. Коммунальная до д. №54 ул. Космодемьянской)</t>
  </si>
  <si>
    <t>ул. Космонавтов г. Петушки (от д.№1 до д.№25 по ул. Космонавтов)</t>
  </si>
  <si>
    <t>ул. Красная г. Петушки (от ул. Куйбышева до д. №77 по ул. Красная)</t>
  </si>
  <si>
    <t>ул. Красноармейская г. Петушки (от д. №1 до д. №127 по ул. Красноармейская)</t>
  </si>
  <si>
    <t>ул. Красногвардейская г. Петушки (от д. №1 до д. №47 по ул. Красногвардейская)</t>
  </si>
  <si>
    <t>ул. Лагерная г. Петушки (от ул. Чкалова до д. №18 по ул. Лагерная)</t>
  </si>
  <si>
    <t>ул. Ленина г. Петушки (от трассы М-7 до ул. Вокзальная)</t>
  </si>
  <si>
    <t>ул. Лесная г. Петушки (от д. №1 до д. № 20 по ул. Лесная)</t>
  </si>
  <si>
    <t>ул. Матросова г. Петушки (от ул. Спортивный проезд до ул. Полевая)</t>
  </si>
  <si>
    <t>ул. Маяковского г. Петушки (от трассы М-7 до ул. Владимирская)</t>
  </si>
  <si>
    <t>ул. Механизаторов г. Петушки (от д. №1 до д. №31 по ул. Механизаторов)</t>
  </si>
  <si>
    <t>ул. Мира г. Петушки (от ул. Спортивный проезд до ул. Полевая)</t>
  </si>
  <si>
    <t>ул. Молодёжная г. Петушки (от д. №1 до д. №43 по ул. Молодёжная)</t>
  </si>
  <si>
    <t>ул. Московская г. Петушки (от ул. Ленина до д. №40 по ул. Московская)</t>
  </si>
  <si>
    <t>ул. Набережная г. Петушки (от д. №1 до д.№6 по ул.) Набережная)</t>
  </si>
  <si>
    <t>ул. Народная г. Петушки (от ул. Восточная до ул. Школьная)</t>
  </si>
  <si>
    <t>ул. Новая г. Петушки (от ул. Чкалова до ул. Полевой проезд)</t>
  </si>
  <si>
    <t>ул. Озёрная г. Петушки (от ул. Трудовая до д. №44 по ул. Озёрная)</t>
  </si>
  <si>
    <t>ул. Октябрьская г. Петушки (от ул. Дружбы до ул. Восточная)</t>
  </si>
  <si>
    <t>ул. Орловка г. Петушки (от д. №1 до д. №14 по ул. Орловка)</t>
  </si>
  <si>
    <t>ул. Осипенко г. Петушки (от ул. Чкалова до ул. Полевой проезд)</t>
  </si>
  <si>
    <t>ул. Первомайская г. Петушки (от д. № 1 до д. №44 по ул. Первомайская)</t>
  </si>
  <si>
    <t>ул. Песчаная г. Петушки (от д. №1 до д. №5 по ул. Песчаная)</t>
  </si>
  <si>
    <t>ул. Пионерская г. Петушки (от ул. Чкалова до ул. Полевой проезд)</t>
  </si>
  <si>
    <t>ул. Победы г. Петушки (от ул. Маяковского до д. №1)</t>
  </si>
  <si>
    <t>ул. Подгорная г. Петушки (от ул. Полевой проезд до ул. Чкалова.)</t>
  </si>
  <si>
    <t>ул. Покровка г. Петушки (от д. №1 до Фабричного проезда)</t>
  </si>
  <si>
    <t>Покровский проезд г. Петушки (от д. №1 до д. №17 по ул. Покровский проезд)</t>
  </si>
  <si>
    <t>ул. Полевая г. Петушки (от д. №1 до д. №12 по ул. Полевая)</t>
  </si>
  <si>
    <t>ул. Полевой проезд г. Петушки (от ул. Маяковского до ул. Подгорная)</t>
  </si>
  <si>
    <t>ул. Полярная г. Петушки (от д. №1 до д. №22 по ул. Полярная)</t>
  </si>
  <si>
    <t>ул. Придорожная г. Петушки (от д. № 1 до д. №24 по ул. Придорожная)</t>
  </si>
  <si>
    <t>ул. Пролетарская г. Петушки (от д. №1 до д. №80 по ул. Пролетарская)</t>
  </si>
  <si>
    <t>ул. Просторная г. Петушки от д. № 1 до д. №14 по ул. Просторная)</t>
  </si>
  <si>
    <t>ул. Профсоюзная г. Петушки</t>
  </si>
  <si>
    <t xml:space="preserve"> (от д. №1 до ул. Энергетиков, от д. №17 ул. 3 Интернационала до д. №20 ул. Профсоюзная, от д. №33 ул. 3 Интернационала до д. №1 СНТ «Дружба», от д. №67 СНТ «Дружба» до д. 41/8  ул. Профсоюзная)</t>
  </si>
  <si>
    <t>ул. Прудная г. Петушки (от ул. Чкалова до ул. Полевой проезд)</t>
  </si>
  <si>
    <t>ул. Пушкина г. Петушки (от д. №1 до д. №39 по ул. Пушкина)</t>
  </si>
  <si>
    <t>ул. Рабочая г. Петушки (от д. №1 до д. №40 по ул. Рабочая)</t>
  </si>
  <si>
    <t>ул. Речная г. Петушки (от д. №1 до д. №13 по ул. Речная)</t>
  </si>
  <si>
    <t>ул. Садовая г. Петушки (от д. №1 до д. №20 по ул. Садовая)</t>
  </si>
  <si>
    <t>ул. Свердлова г. Петушки (от д. №1 до д. №27 по ул. Свердлова)</t>
  </si>
  <si>
    <t>ул. Свободы г. Петушки (от д. №1 до д. №28 по ул. Свободы)</t>
  </si>
  <si>
    <t>ул. Советская г. Петушки (от ул. Кирова до ул. Строителей)</t>
  </si>
  <si>
    <t>ул. Советская пл. г. Петушки (от д. №1 ул. Советская пл. до Чкаловского пр.)</t>
  </si>
  <si>
    <t>ул. Совхозная г. Петушки (от д. №1 до д. №25 по ул. Совхозная)</t>
  </si>
  <si>
    <t>ул. Солнечная г. Петушки (от ул. Западная до д. 27)</t>
  </si>
  <si>
    <t>Спортивный проезд г. Петушки (от д. №1  по ул. Спортивный проезд до ул. Трудовая)</t>
  </si>
  <si>
    <t>ул. Трудовая г. Петушки (от д. №1 до д. №34 по ул. Спортивный проезд)</t>
  </si>
  <si>
    <t>Фабричный проезд г. Петушки (от д. №1 до д. № 10 по ул. Фабричный проезд)</t>
  </si>
  <si>
    <t>Филинский переулок г. Петушки (от д. №1 до д. №6 по ул. Филинский переулок)</t>
  </si>
  <si>
    <t>Филинский проезд г. Петушки (от ул. Чкалова до д. №9 по ул. Филинский проезд)</t>
  </si>
  <si>
    <t>ул. Фрунзе г. Петушки (от д. №1 до д. №26 по ул. Фрунзе)</t>
  </si>
  <si>
    <t>ул. Чапаева г. Петушки (от д. №1 до д. №52 по ул. Чапаева)</t>
  </si>
  <si>
    <t>Чкаловский проезд г. Петушки (от д. №1 до д. №5 по ул. Чкаловский проезд)</t>
  </si>
  <si>
    <t>ул. Энергетиков г. Петушки (от трассы М-7 до д. № 20 по ул. Энергетиков)</t>
  </si>
  <si>
    <t>ул. Южная г. Петушки (от д. №1 до д. №12 по ул. Южная)</t>
  </si>
  <si>
    <t>между ул. Красногвардейская и ул. Западная</t>
  </si>
  <si>
    <t>между ул. Березовая и ул. Солнечная</t>
  </si>
  <si>
    <t>от д.№ 3 ул. Набережная до д.№ 12 ул. 8 Марта</t>
  </si>
  <si>
    <t>от д.№ 9 ул. Школьная до д.№ 4 ул. Садовая</t>
  </si>
  <si>
    <t>От д.№ 13 8 Марта до д. № 9 ул. Садовая</t>
  </si>
  <si>
    <t>от д.№ 21 ул.8 Марта до д. № 28 ул. Комсомольская</t>
  </si>
  <si>
    <t>от  д.№ 57 ул. Ленина до ул. Маяковского</t>
  </si>
  <si>
    <t>от ул. Советская площадь, до д. № 11 ул. Советская площадь</t>
  </si>
  <si>
    <t>от д.3 Советская площадь, до д.№ 10 А ул. Московская</t>
  </si>
  <si>
    <t>от д.№ 62 ул. 3 Интернационала до ул. Строителей</t>
  </si>
  <si>
    <t>от д.24  ул. Строителей до ул. Маяковского</t>
  </si>
  <si>
    <t>От д. № 145 ул. Владимирская до ул. Красноармейская</t>
  </si>
  <si>
    <t>От д.№ 19 ул. Красноармейская до д.№ 53 ул. Чкалова</t>
  </si>
  <si>
    <t>От д.№ 2 ул. Озерная до д.№ 7 ул. Горького</t>
  </si>
  <si>
    <t>ул. Берёзовая г. Петушки (от ул. Западная до д.№14 по ул. Берёзовая)</t>
  </si>
  <si>
    <t>ул. Болотная г. Петушки (от ул. Совхозная до д. №14 ул. Болотная)</t>
  </si>
  <si>
    <t>ул. Весенняя г. Петушки (от ул. Чкалова до ул. Полевой проезд)</t>
  </si>
  <si>
    <t>ул. Владимирская г. Петушки (от ул. Ленина до ул. Красноармейская)</t>
  </si>
  <si>
    <t>ул. Вокзальная г. Петушки (от ул. Красноармейская до ул. Коммунальная)</t>
  </si>
  <si>
    <t>ул. Заводская г. Петушки (от д.№1 до д№16 по ул. Заводская)</t>
  </si>
  <si>
    <t>Заводской проезд г. Петушки (от д.№1 до д.№8 по ул. Заводской проезд)</t>
  </si>
  <si>
    <t>ул. Заречная г. Петушки (от д.№1 до д №10 по ул. Заречная)</t>
  </si>
  <si>
    <t>ул. Колхозная г. Петушки (от д.№1 до д.№30 по ул. Колхозная)</t>
  </si>
  <si>
    <t>ул. Коммунальная г. Петушки (от р. Берёзка до ул. Красногвардейская)</t>
  </si>
  <si>
    <t>ул. Луговая г. Петушки (от д. №1 до д. №21 по ул. Луговая)</t>
  </si>
  <si>
    <t>ул. Котовского г. Петушки  (от д. №1 до д.№ 27 ул. Котовского)</t>
  </si>
  <si>
    <t>ул. Куйбышева г. Петушки (от д.№1 до д. №87 по ул. Куйбышева)</t>
  </si>
  <si>
    <t>ул. Лермонтова г. Петушки (от д. №1 до д. №26 по ул. Лермонтова)</t>
  </si>
  <si>
    <t>ул. Лесхозная г. Петушки (от д. №1 до № 13 по ул. Лесхозная)</t>
  </si>
  <si>
    <t>ул. Сосновая г. Петушки (от д. №1 до д. №18 по ул. Сосновая)</t>
  </si>
  <si>
    <t>ул. Спортивная г. Петушки  (от ул. Спортивный проезд до Фабричного проезда)</t>
  </si>
  <si>
    <t>ул. Строителей г. Петушки (от ул. Ленина до д. №28 по ул. Строителей)</t>
  </si>
  <si>
    <t>ул. Фабричная г. Петушки (от д. № 1 до д. № 34 по ул. Фабричная)</t>
  </si>
  <si>
    <t>ул. Чехова г. Петушки (от ул. Советская площадь до ул. Кирова)</t>
  </si>
  <si>
    <t>ул. Школьная г. Петушки (от ул. Вокзальная до д. № 47 по ул. Школьная)</t>
  </si>
  <si>
    <t>от д.№ 46 ул. Владимирская до д. № 16 ул. Кирова</t>
  </si>
  <si>
    <t>от д. № 77 ул. Владимирская до ул. Красноармейская</t>
  </si>
  <si>
    <t>от д. № 44 ул. Кирова, до д.№ 36 ул. Чкалова</t>
  </si>
  <si>
    <t>От д.№ 28 ул. Жданова до д.№ 23 ул.9 Января</t>
  </si>
  <si>
    <t>От д.№ 30 ул. 9 Января до д.№ 31 ул. Пушкина</t>
  </si>
  <si>
    <t>между ул. Покровка и Клязьменский пер</t>
  </si>
  <si>
    <t>От д.№ 89 ул. Куйбышева до СНТ «Красная горка»</t>
  </si>
  <si>
    <t>От Филинского пр. до ул. Красноармейская</t>
  </si>
  <si>
    <t>От д. № 9 ул. Кирова до д.14 ул. Владимирская</t>
  </si>
  <si>
    <t>ул. Народного ополчения г. Петушки</t>
  </si>
  <si>
    <t>От д. № 15 ул. Пушкина до д.3а ул. Озерная</t>
  </si>
  <si>
    <t>От проезда №24 до ул. Красноармейская, д. 139а</t>
  </si>
  <si>
    <t>От д. №1 а/д ул. Придорожная  до а/д «Волга- Грибово»</t>
  </si>
  <si>
    <t>ул. Крашенинниковых ( от д. 1 до д. 16)</t>
  </si>
  <si>
    <t>От ул. Полевой проезд  до д. 22 по ул. Московская</t>
  </si>
  <si>
    <t>От ул. Фабричный проезд до д. №6а ул. Спортивная</t>
  </si>
  <si>
    <t>ул. Васильева г. Петушки (от д. №1 до д. №8)</t>
  </si>
  <si>
    <t>ул. Ивана Кузнецова г. Петушки (от д. №1 до д. №48)</t>
  </si>
  <si>
    <t>От примыкания к ул. Вокзальная до д. №50а ул. Вокзальная</t>
  </si>
  <si>
    <t>От ул. Ленина до д. № 9 по ул. Дружбы</t>
  </si>
  <si>
    <t>От д.№7 Советская площадь до Проезда №8</t>
  </si>
  <si>
    <t>От ул. Чехова до Чкаловского проезда</t>
  </si>
  <si>
    <t>Итого по городу Петушки</t>
  </si>
  <si>
    <t>ИТОГО</t>
  </si>
  <si>
    <t>4 кат</t>
  </si>
  <si>
    <t>5 кат</t>
  </si>
  <si>
    <t xml:space="preserve"> ул. Гагарина</t>
  </si>
  <si>
    <t>от места с координатами 55.947325, 39.632307 (граница муниципального образования город Костерево) до пересечения с ул. Рощинской (д. № 2 ул. Рощинская)</t>
  </si>
  <si>
    <t>17 246 510 ОП МП-02</t>
  </si>
  <si>
    <t xml:space="preserve"> ул. Бормино</t>
  </si>
  <si>
    <t>от пересечения с ул. Рощинской д. № 2 до премыкания к ул. Красноармейская (д. № 86А ул. Бормино)</t>
  </si>
  <si>
    <t>от пересечения с ул. Красноармейской до д. № 86А ул. Бормино</t>
  </si>
  <si>
    <t>от д. № 86А ул. Бормино до д. № 29 ул. Бормино (пересечение с проездом № 12); от д. № 15 ул. Бормино до д. № 1 ул. Бормино (пересечение с ул. Подгорной)</t>
  </si>
  <si>
    <t>от д. № 29 ул. Бормино (пересечение с проездом № 12) до д. № 15 ул. Бормино (пересечение с ул. Спортивной); от д. № 1 ул. Бормино до д. № 1А ул. Бормино</t>
  </si>
  <si>
    <t>17 246 510 ОП МП-03</t>
  </si>
  <si>
    <t xml:space="preserve"> ул. Западная</t>
  </si>
  <si>
    <t>от пересечения с ул. Ленинской (д. № 103 ул. Ленинская) до д. № 5 ул. Западная; от пересечения с ул. Ленинской (д. № 127 ул. Ленинская) до д. № 6 ул. Западная</t>
  </si>
  <si>
    <t>пересечение с ул. Ленинской (д. № 103 ул. Ленинская); от пересечения с ул. Ленинской (д. № 127 ул. Ленинская) до д. 129А ул. Ленинская</t>
  </si>
  <si>
    <t>17 246 510 ОП МП-04</t>
  </si>
  <si>
    <t xml:space="preserve"> ул. Ленинская</t>
  </si>
  <si>
    <t>от пересечения с ул. Береговой (д. № 2 ул. Береговая) до пересечения с ул. Новой (д. № 1 ул. Новая)</t>
  </si>
  <si>
    <t>17 246 510 ОП МП-05</t>
  </si>
  <si>
    <t xml:space="preserve"> ул. Первомайская</t>
  </si>
  <si>
    <t>от пересечения с ул. Новой (д. № 14 ул. Новая) до д. № 50 ул. Первомайская; от пересечения с ул. Новой (д. № 42 ул. Первомайская) паралельно железной дороги до пересечения с ул. Вокзальной (д. № 1 ул. Первомайская)</t>
  </si>
  <si>
    <t>от д. № 50 ул. Первомайская до пересечения с ул. Новой (д. № 42 ул. Первомайская)</t>
  </si>
  <si>
    <t>17 246 510 ОП МП-06</t>
  </si>
  <si>
    <t xml:space="preserve"> ул. Новая</t>
  </si>
  <si>
    <t>от пересечения с ул. Ленинской (д. № 1 ул. Новая) до пересечения с поездом № 5 (д. № 28 ул. Новая)</t>
  </si>
  <si>
    <t>17 246 510 ОП МП-07</t>
  </si>
  <si>
    <t xml:space="preserve"> ул. Береговая</t>
  </si>
  <si>
    <t>от пересечения с ул. Вокзальной и ул. Первомайской (д. № 1 ул. Первомайская) до пересечения с ул. Ленинской (д. № 2 ул. Ленинская)</t>
  </si>
  <si>
    <t>пересечение с ул. Вокзальой и ул. Первомайской</t>
  </si>
  <si>
    <t>17 246 510 ОП МП-08</t>
  </si>
  <si>
    <t xml:space="preserve"> ул. Речная</t>
  </si>
  <si>
    <t>от пересечения с ул. Ленинской (д. № 29 ул. Ленинская) до д. № 1 ул. Речная</t>
  </si>
  <si>
    <t>от д. № 1 ул. Речная до д. № 9 ул. Речная</t>
  </si>
  <si>
    <t>17 246 510 ОП МП-09</t>
  </si>
  <si>
    <t xml:space="preserve"> ул. Вокзальная</t>
  </si>
  <si>
    <t>от ж/д переезда (пересечение с ул. Рабочей) до д. № 8 ул. Вокзальная</t>
  </si>
  <si>
    <t>от д. № 8 ул. Вокзальная до пересечения с ул. Береговой</t>
  </si>
  <si>
    <t>от д. № 2 ул. Вокзальная до переечения с ул. Ленинской (д. № 3Г ул. Вокзальная)</t>
  </si>
  <si>
    <t>17 246 510 ОП МП-10</t>
  </si>
  <si>
    <t>ул. Красноградская</t>
  </si>
  <si>
    <t>от переечения с ул. Писцова вдоль юго-западной границы города до д. № 13 ул. Красноградская</t>
  </si>
  <si>
    <t>от д. № 13 ул. Красноградская до д. № 15 ул. Красноградская; от юго-западной границы границы города д. № 44 ул. Красноградская до д. № 46 ул. Красноградская</t>
  </si>
  <si>
    <t>от д. № 15 ул. Красноградская до д. № 51 ул. Красноградская; от д. № 46 ул. Красноградская до д. № 46А ул. Красноградская</t>
  </si>
  <si>
    <t>17 246 510 ОП МП-11</t>
  </si>
  <si>
    <t xml:space="preserve"> ул. Кирова</t>
  </si>
  <si>
    <t>от пересечения с ул. Почтовой (д. № 56 ул. Кирова) до пересечения с ул. Октябряской; от д. 1А ул. Матросова до юго-западной границы города (д. № 1 ул. Кирова)</t>
  </si>
  <si>
    <t>от пересечения с ул. Октябряская до пересечения с ул. Ленина (д. № 7А ул. Ленина); от пересечения с ул. Ленина (д. 4А ул. Ленина) до д. 1А ул. Матросова</t>
  </si>
  <si>
    <t>17 246 510 ОП МП-12</t>
  </si>
  <si>
    <t>ул. Писцова</t>
  </si>
  <si>
    <t>от д. № 26 ул. Писцова до пересечения с ул. Красноградской</t>
  </si>
  <si>
    <t>от ж/д переезда (пересечение с ул. Трансформаторной) до д. № 26 ул. Писцова</t>
  </si>
  <si>
    <t>от пересечения с ул. Трансформаторной до западной границы з/у 33:13:20114:597</t>
  </si>
  <si>
    <t>17 246 510 ОП МП-13</t>
  </si>
  <si>
    <t>ул. Матросова</t>
  </si>
  <si>
    <t>от пересечения с ул. Кирова (д. № 1А ул. Матросова) до д. № 9 ул. Матросова</t>
  </si>
  <si>
    <t>от д. № 9 ул. Матросова до пересечения с ул. Ленина д. № 12</t>
  </si>
  <si>
    <t>17 246 510 ОП МП-14</t>
  </si>
  <si>
    <t>южной границы города (ул. Ленина д. № 16) до пересечения с ул. Матросова (д. № 12 ул. Ленина)</t>
  </si>
  <si>
    <t>от д. № 12 ул. Ленина до пересечения с ул. Пролетарской (д. 5 ул. Ленина)</t>
  </si>
  <si>
    <t>от д. № 12 ул. Ленина до пересечения с ул. Писцова (железнодорожный вокзал г. Костерево)</t>
  </si>
  <si>
    <t>17 246 510 ОП МП-15</t>
  </si>
  <si>
    <t>от пересечения с ул. Кирова (д. № 44 ул. Кирова) до пересечения с проездом № 7 (д. № 10 ул. Октябрьская); от д. № 19 ул. Октябрьская до южной границы города (д. № 27 ул. Октябрьская)</t>
  </si>
  <si>
    <t>от пересечения с проездом № 7 (д. № 10 ул. Октябрьская) до д. № 19 ул. Октябрьская</t>
  </si>
  <si>
    <t>17 246 510 ОП МП-16</t>
  </si>
  <si>
    <t>ул. Почтовая</t>
  </si>
  <si>
    <t>от южной границы города (ул. Почтовая д. № 39) до д. № 13 ул. Почтовая; от д. № 4А ул. Почтовая до д. № 2 ул. Почтовая</t>
  </si>
  <si>
    <t>от д. № 13 ул. Почтовая до д. № 4А ул. Почтовая</t>
  </si>
  <si>
    <t>17 246 510 ОП МП-17</t>
  </si>
  <si>
    <t>ул. Лагерный проезд</t>
  </si>
  <si>
    <t>от пересечения с ул. Почтовой (д. № 13 ул. Почтовая) до зд. № 50/28 ул. Писцова</t>
  </si>
  <si>
    <t>17 246 510 ОП МП-18</t>
  </si>
  <si>
    <t>ул. Лагерная</t>
  </si>
  <si>
    <t>от пересечения с проездом № 7 (д. № 2 ул. Лагерная) до пересечения с проездом № 8 (д. № 5 ул. Лагерная); от д. № 10 ул. Лагерная до пересечения с проездом № 8 (д. № 5 ул. Лагерная)</t>
  </si>
  <si>
    <t>17 246 510 ОП МП-19</t>
  </si>
  <si>
    <t>от городского стадиона "Труд" (д. № 9 ул. Подгорная) до начало (со стороны стадиона) моста через реку Б. Липня; от моста (со стороны ул. Бормино) через реку Б. Липня до пересечения с ул. Бормино (д. № 11 ул. Бормино)</t>
  </si>
  <si>
    <t>мост через реку Б. Липня</t>
  </si>
  <si>
    <t>от пересечения с ул. Бормино (д. № 11 ул. Бормино) до пересечения с ул. Вокзальной (д. № 10 ул. Вокзальная)</t>
  </si>
  <si>
    <t>17 246 510 ОП МП-20</t>
  </si>
  <si>
    <t>от пересечения с ул. Бормино (д. № 1 ул. Бормино) до ул. Подгорная (д. № 4 ул. Подгорная)</t>
  </si>
  <si>
    <t>17 246 510 ОП МП-21</t>
  </si>
  <si>
    <t>от пересечения с ул. Бормино (д. № 47 ул. Бормино) до д. № 2 ул. Нагорная</t>
  </si>
  <si>
    <t>17 246 510 ОП МП-22</t>
  </si>
  <si>
    <t>от д. № 2 ул. Молодежная параллельно ул. Бормино до д. № 11 ул. Молодежная</t>
  </si>
  <si>
    <t>17 246 510 ОП МП-23</t>
  </si>
  <si>
    <t>от пересечения с ул. Красноармейской (д. № 23 ул. Красноармейская) до д. № 19 А ул. Школьная</t>
  </si>
  <si>
    <t>от д. № 19А ул. Школьная до пересечения с ул. Бормино (д. № 42 ул. Бормино)</t>
  </si>
  <si>
    <t>от д. № 1 ул. Школьная до д. № 10 ул. Школьная</t>
  </si>
  <si>
    <t>от д. № 10 ул. Школьная до д. № 12 ул. Школьная; от д. № 12 до д. № 8 ул. Школьная</t>
  </si>
  <si>
    <t>17 246 510 ОП МП-24</t>
  </si>
  <si>
    <t xml:space="preserve"> ул. Олега Кошевого</t>
  </si>
  <si>
    <t>от пересечения с проездом № 11 (д. № 3 ул. О. Кошевого) до пересечения с проездом № 1 (д. № 8 ул. О. Кошевого)</t>
  </si>
  <si>
    <t>от пересечения с проездом № 1 (д. № 9 ул. О. Кошевого) до пересечения с ул. Школьная (д. № 15 ул. О. Кошевого)</t>
  </si>
  <si>
    <t>17 246 510 ОП МП-25</t>
  </si>
  <si>
    <t>ул. Серебренникова</t>
  </si>
  <si>
    <t>от пересечения с ул. Спортивная (д. № 2 ул. Серебренникова) до пересечения с проездом № 10 (д. № 12 ул. Серебренникова ); от пересечения с проездом № 10 (д. № 5 ул. Серебренникова) до д. № 17 ул. Серебренникова</t>
  </si>
  <si>
    <t>от д. № 17 ул. Серебренникова до пересечения с проездом № 1 (д. № 31 ул. Серебренникова)</t>
  </si>
  <si>
    <t>от пересечения с ул. О. Кошевого (д. № 12 ул. О. Кошевого) до пересечения с ул. Пионерская (д. № 9 ул. Пионерская)</t>
  </si>
  <si>
    <t>17 246 510 ОП МП-26</t>
  </si>
  <si>
    <t>ул. Бобышева</t>
  </si>
  <si>
    <t>от пересечения с проездом № 1 (д. № 13 ул. Бобышева) до пересечения с проездом № 11 (д. № 1 ул. Бобышева)</t>
  </si>
  <si>
    <t>17 246 510 ОП МП-28</t>
  </si>
  <si>
    <t>от пересечения с проездом № 1 (д. № 33 ул. Советская) до пересечения с проездом № 10 (д. № 8 ул. Советская); от пересечения с проездом № 10 (д. № 11 ул. Советская) до пересечения с ул. Спортивной (д. № 1 ул. Советская)</t>
  </si>
  <si>
    <t>17 246 510 ОП МП-29</t>
  </si>
  <si>
    <t>ул. Красноармейская</t>
  </si>
  <si>
    <t>от пересечения с ул. Вокзальная (д. № 1 ул. Красноармейская, старый ж/д переезд) до пересечения с ул. Бормино (д. № 90 ул. Бормино)</t>
  </si>
  <si>
    <t>17 246 510 ОП МП-30</t>
  </si>
  <si>
    <t>от пересечения с ул. Красноармейской (д. № 24 ул. Красноармейская) до пересечения с ул. Южной (д. № 22 ул. Колхозная)</t>
  </si>
  <si>
    <t>от пересечения с ул. Южной (д. № 3 ул. Южная) до пересечения с ул. Новинской (д. № 1 ул. Колхозная)</t>
  </si>
  <si>
    <t>от пересечения с ул. Новинской (д. № 28 ул. Новинская) до пересечения с ул. Рощинской (д. № 16 ул. Рощинская)</t>
  </si>
  <si>
    <t>17 246 510 ОП МП-31</t>
  </si>
  <si>
    <t>ул. Пионерская</t>
  </si>
  <si>
    <t>от пересечения с ул. Школьной (д. № 13 ул. Пионерская) до д. № 9 ул. Пионерская; от пересечения с ул. Серебренникова (д. № 37 ул. Серебренникова) до пересечения с ул. Вокзальной (д. № 1 ул. Пионерская)</t>
  </si>
  <si>
    <t>пересечение с ул. Серебренникова; пересечение с ул. Вокзальная</t>
  </si>
  <si>
    <t>17 246 510 ОП МП-32</t>
  </si>
  <si>
    <t>ул. Мира</t>
  </si>
  <si>
    <t>от пересечения с ул. Вокзальной (д. № 2 ул. Мира ) до пересечения с ул. Колхозной (д. № 28 ул. Мира)</t>
  </si>
  <si>
    <t>17 246 510 ОП МП-33</t>
  </si>
  <si>
    <t>ул. Рабочая</t>
  </si>
  <si>
    <t>от пересечения с ул. Вокзальной (д. № 1 ул. Рабочая) до пересечения с ул. Колхозной (д. № 11А ул. Колхозная)</t>
  </si>
  <si>
    <t>от пересечения с ул. Колхозной (д. № 11А ул. Колхозная) до д. № 21 ул. Рабочая; от д. № 17 ул. Рабочая до № 9 ул. Рабочая</t>
  </si>
  <si>
    <t>от д. № 21 ул. Рабочая до д. № 17 ул. Рабочая; от д. 9 ул. Рабочая до д. № 7 ул. Рабочая</t>
  </si>
  <si>
    <t>17 246 510 ОП МП-34</t>
  </si>
  <si>
    <t>от пересечения с ул. Бормино (д. № 95 ул. Бормино) до пересечения с ул. Колхозной (д. № 22 ул. Колхозная)</t>
  </si>
  <si>
    <t>от пересечения с ул. Колхозной (д. № 22 ул. Колхозная) до пересечения с ул. Комсомольской (д. № 7 ул. Комсомольская)</t>
  </si>
  <si>
    <t>17 246 510 ОП МП-35</t>
  </si>
  <si>
    <t>от д. № 23 ул. Садовая в восточном направлении до пересечения с ул. Вокзальной и ул. Рабочей (ж/д переезд)</t>
  </si>
  <si>
    <t>17 246 510 ОП МП-36</t>
  </si>
  <si>
    <t>от пересечения с ул. Рабочей (д. № 2 ул. Горького) в восточном направлении до д. № 14 ул. Горького</t>
  </si>
  <si>
    <t>17 246 510 ОП МП-37</t>
  </si>
  <si>
    <t>ул. 40 лет Октября</t>
  </si>
  <si>
    <t>от пересечения с ул. Рабочей (д. № 4 ул. Рабочая) до пересечения с ул. Сосновой (з/у 33:13:020105:66)</t>
  </si>
  <si>
    <t>от пересечения с ул.Сосновой (з/у 33:13:020105:66) до границы населенного пункта деревни Кукушкино</t>
  </si>
  <si>
    <t>17 246 510 ОП МП-38</t>
  </si>
  <si>
    <t>ул. Чехова</t>
  </si>
  <si>
    <t>от пересечения с ул. Комсомольской (д. № 7 ул. Комсомольская) до пересечения с ул. Горького (д. № 7 ул. Горького)</t>
  </si>
  <si>
    <t>от пересечения с ул. Горького (д. № 7 ул. Горького) до пересечения с ул. Садовой (д. № 13 ул. Садовая)</t>
  </si>
  <si>
    <t>17 246 510 ОП МП-39</t>
  </si>
  <si>
    <t>ул. Комсомольская</t>
  </si>
  <si>
    <t>от пересечения с ул. Рабочей (д. № 1 ул. Комсомольская) до д. № 13 ул. 40 лет Октября</t>
  </si>
  <si>
    <t>17 246 510 ОП МП-40</t>
  </si>
  <si>
    <t>от пересечения с ул. Рощинской (д. № 35 ул. Рощинская) до д. № 4а ул. Лесная</t>
  </si>
  <si>
    <t>от д. № 4а ул. Лесная до д. 4б ул. Лесная</t>
  </si>
  <si>
    <t>от д. № 4б ул. Лесная до пересечения с ул. Красной (д. № 67 ул. Красная)</t>
  </si>
  <si>
    <t>17 246 510 ОП МП-41</t>
  </si>
  <si>
    <t>от пересечения с ул. 40 лет Октября (з/у 33:13:020105:66 ул. Сосновая) до з/у 33:13:020105:591 ул. Сосновая; д. № 11 ул. Сосновая; от д. 1А ул. Сосновая до з/у 33:13:020105:154</t>
  </si>
  <si>
    <t>от з/у 33:13:020105:591 ул. Сосновая до з/у 33:13:020105:587 ул. Сосновая; от д. № 1 ул. Сосновая до д. № 11 ул. Сосновая</t>
  </si>
  <si>
    <t>от пересечения с ул. 40 лет Октября (д. № 1 ул. Сосновая) до д. № 1 ул. Сосновая; от пресечения с ул. 40 лет Октября (д. № 1А ул. Сосновая) до д. № 1А ул. Сосновая</t>
  </si>
  <si>
    <t>17 246 510 ОП МП-42</t>
  </si>
  <si>
    <t>ул. Левитана</t>
  </si>
  <si>
    <t>от пересечения с ул. Красной (д. № 1 ул. Левитана) до пересечения с ул. Северной (д. № 4 ул. Левитана)</t>
  </si>
  <si>
    <t>17 246 510 ОП МП-43</t>
  </si>
  <si>
    <t>ул. 1 Мая</t>
  </si>
  <si>
    <t>от пересечения с ул. Красной (д. № 73 ул. Красная) до пересечения с ул.Пригородной (д. № 64 ул. Пригородная)</t>
  </si>
  <si>
    <t>17 246 510 ОП МП-44</t>
  </si>
  <si>
    <t>от пересечения с ул. Красной (д. № 67 ул. Красная) до пересечения с ул. Пригородной (д. № 58 ул. Пригородная)</t>
  </si>
  <si>
    <t>17 246 510 ОП МП-45</t>
  </si>
  <si>
    <t>ул. Разина</t>
  </si>
  <si>
    <t>от пересечения с ул. Пригородной (д. № 7 ул. Разина) до пересечения с ул. Красной (д. № 1 ул. Разина)</t>
  </si>
  <si>
    <t>17 246 510 ОП МП-46</t>
  </si>
  <si>
    <t>ул. Раменская</t>
  </si>
  <si>
    <t>от д. № 22 ул. Раменская до д. № 1 ул. Раменская параллельно ул. Пригородной</t>
  </si>
  <si>
    <t>от д. № 1 ул. Раменская до пересечения с ул. Воздвиженской (д. № 1 ул. Воздвиженская)</t>
  </si>
  <si>
    <t>17 246 510 ОП МП-47</t>
  </si>
  <si>
    <t>от пересечения с ул. Полевой (д. № 49 Владимирская) до пересечения с ул. Пригородной (д. № 69 ул. Пригородная)</t>
  </si>
  <si>
    <t>от пересечения с ул. Воздвиженской (д. № 2 ул. Владимирская) до д. № 17 ул. Владимирская; от д. № 31 ул. Владимирская до д. № 37 ул. Владимирская; от д. № 20А ул. Владимирская до д. № 29 ул. Владимирская</t>
  </si>
  <si>
    <t>17 246 510 ОП МП-48</t>
  </si>
  <si>
    <t>17 246 510 ОП МП-49</t>
  </si>
  <si>
    <t>от д. № 1 ул. Красная параллельно ул. Пригородной до д. № 19 ул. Красная; от д. № 27 ул. Красная до д. № 51 ул. Красная; от пересечения с ул. Лесной и ул. Зеленой до пересечения с ул. Левитана (д. № 1 ул. Левитана)</t>
  </si>
  <si>
    <t>город Костерево</t>
  </si>
  <si>
    <t>Итого по городу Костерево</t>
  </si>
  <si>
    <t>от д. № 19 ул. Красная до д. № 27 ул. Красная; от д. № 51 ул. Красная до д. № 59 ул. Красная; пересечение с ул. Лесной и ул. Зеленой (д. № 65 ул. Красная)</t>
  </si>
  <si>
    <t>17 246 510 ОП МП-50</t>
  </si>
  <si>
    <t>ул. Рощинская</t>
  </si>
  <si>
    <t>от пересечения с ул. Гагарина (д. № 2 ул. Гагарина) до пересечения с ул. 4-ая Пятилетка (д. № 26 ул. Рощинская)</t>
  </si>
  <si>
    <t>от пересечения с ул. 4-ая Пятилетка (д. № 14 ул. 4-ая Пятилетка) до пересечения с ул. Лесной (д. № 35 ул. Рощинская); от д. 46 ул. Рощинская до пересечения с ул. 4-ая Пятилетка (д. № 13 ул. 4-ая Пятилетка)</t>
  </si>
  <si>
    <t>17 246 510 ОП МП-51</t>
  </si>
  <si>
    <t>от пересечения с ул. Владимирской (д. № 69 ул. Владимирская) до д. № 4 ул. Левитана; от пересечения с ул. Владимирская д. № 24 до пересечения с ул. Левитана (з/у 33:13:020101:1223)</t>
  </si>
  <si>
    <t>от ул. Левитана д. № 4 до з/у 33:13:020101:1370</t>
  </si>
  <si>
    <t>17 246 510 ОП МП-52</t>
  </si>
  <si>
    <t>ул. Пригородная</t>
  </si>
  <si>
    <t>от пересечения с ул. Левитана (д. № 3 ул. Левитана) до пересечения с ул. Зеленой (д. № 71 ул. Пригородная)</t>
  </si>
  <si>
    <t>от пересечение с ул Зеленой (д. № 71 ул. Пригородная) до пересечения с ул. Гагарина (д. № 24 ул. Гагарина)</t>
  </si>
  <si>
    <t>пересечение с ул. Гагарина (д. № 24 ул. Гагарина)</t>
  </si>
  <si>
    <t>17 246 510 ОП МП-53</t>
  </si>
  <si>
    <t>от пересечения с ул. Рощинской (д. № 1 ул. Рощинская) до д. № 4 ул. Парковая</t>
  </si>
  <si>
    <t>от д. № 4 ул. Парковая до пересечения с проездом № 19</t>
  </si>
  <si>
    <t>17 246 510 ОП МП-54</t>
  </si>
  <si>
    <t>ул. Новинская</t>
  </si>
  <si>
    <t>пересечение с ул. Гагарина (д. № 29 ул. Гагарина); пересечение с ул. Гагарина (д. № 15 ул. Гагарина); пересечение с ул. Бормино (д. № 111 ул. Бормино); пересечение с ул. 4-ая Пятилетка (д. № 11 ул. 4-ая Пятилетка)</t>
  </si>
  <si>
    <t>от пересечения с ул. Гагарина (д. № 29 ул. Гагарина) до д. № 73 ул. Новинская; от д. № 77 ул. Новинская до Кресто-Воздвиженского храма г. Костерево; от Кресто-Воздвиженского храма г. Костерево до д. № 35 ул. Новинская; от пересечения с ул. Бормино (д. 111 ул. Бормино) до пересечения с ул. 4-ая Пятилетка (д. № 11 ул. 4-ая Пятилетка); от пересечения с ул. 4-ая Пятилетка (д. № 12 ул. 4-ая Пятилетка) до д. № 4 ул. Новинская</t>
  </si>
  <si>
    <t>от пересечения с ул. Гагарина (д. № 15 ул. Гагарина) до Кресто-Воздвиженского храма г. Костерево; от д. № 35 ул. Новинская до пересечения с ул. Бормино (д. 111 ул. Бормино)</t>
  </si>
  <si>
    <t>17 246 510 ОП МП-55</t>
  </si>
  <si>
    <t>ул. 4-ая Пятилетка</t>
  </si>
  <si>
    <t>от пересечения с ул. Южной (д. № 7 ул. Южная) до пересечения с ул. Рощинской (д. № 26 ул. Рощинская)</t>
  </si>
  <si>
    <t>17 246 510 ОП МП-56</t>
  </si>
  <si>
    <t>пересечение с ул. Гагарина (д. № 31 ул. Гагарина)</t>
  </si>
  <si>
    <t>от д. № 2 ул. Восточная до ветеринарной клиники (д. № 10 ул. Восточная) и кладбища; от д. № 2 ул. Восточная до северной границы города (д. № 11 ул. Восточная)</t>
  </si>
  <si>
    <t>от пересечения с ул. Гагарина (д. № 31 ул. Гагарина) до д. № 2 ул. Восточная</t>
  </si>
  <si>
    <t>17 246 510 ОП МП-57</t>
  </si>
  <si>
    <t>ул.  Трансформаторная</t>
  </si>
  <si>
    <t>от ж/д переезда в южном направлении до поворота на д. Аббакумово</t>
  </si>
  <si>
    <t>17 246 510  ОП М-58</t>
  </si>
  <si>
    <t>ул. Уютная</t>
  </si>
  <si>
    <t>параллельно ул. Бормино (от д. № 95 до д. № 81) от д. № 9 ул. Уютная до д. 1 ул. Уютная</t>
  </si>
  <si>
    <t>17 246 510 ОП МП-59</t>
  </si>
  <si>
    <t>пересечение с ул. Ленина (д. № 5 ул. Ленина)</t>
  </si>
  <si>
    <t>от пересечения с ул. Ленина (д. № 5 ул. Ленина) до пересечения с ул. Почтовой (д. № 9 ул. Почтовая)</t>
  </si>
  <si>
    <t>17 246 510 ОП МП-82</t>
  </si>
  <si>
    <t>от пересечения с проездом № 21 до з/у 33:13:070203:2222</t>
  </si>
  <si>
    <t>17 246 510 ОП МП-83</t>
  </si>
  <si>
    <t>ул. им Михаила Титанова</t>
  </si>
  <si>
    <t>от пересечения с проездом № 21 до з/у 33:13:070203:2227</t>
  </si>
  <si>
    <t>17 246 510 ОП МП-84</t>
  </si>
  <si>
    <t>от пересечения с проездом № 21 до з/у 33:13:070203:2219</t>
  </si>
  <si>
    <t>17 246 510 ОП МП-85</t>
  </si>
  <si>
    <t>ул. Энтузиастов</t>
  </si>
  <si>
    <t>от пересечения с проездом № 21 до з/у 33:13:070203:2224</t>
  </si>
  <si>
    <t>17 246 510 ОП МП-86</t>
  </si>
  <si>
    <t>ул. Воздвиженская</t>
  </si>
  <si>
    <t>от пересечения ул. Владимирской (д. № 2 ул. Владимирская) до пересечения с ул. Раменской (д. № 2 ул. Раменская)</t>
  </si>
  <si>
    <t>от пересечения с ул. Раменской (д. № 2 ул. Рамменская) до пресечения с ул. Пригородной (д. № 37 ул. Пригородная)</t>
  </si>
  <si>
    <t>17 246 510 ОП МП-88</t>
  </si>
  <si>
    <t>от пересечения с ул. Трансформаторной до восточной границы города (д. № 1 ул. Луговая)</t>
  </si>
  <si>
    <t>17 246 510 ОП МП-27</t>
  </si>
  <si>
    <t>проезд № 1</t>
  </si>
  <si>
    <t>от пересечения с ул. Вокзальной (д. № 29 ул. Вокзальная) до пересечения с ул. Школьной (д. № 19а ул. Школьная)</t>
  </si>
  <si>
    <t>17 246 510 ОП МП-61</t>
  </si>
  <si>
    <t>проезд № 2</t>
  </si>
  <si>
    <t>от пересечения с ул. Кирова (д. № 9 ул. Кирова) до пересечения с ул. Писцова (д. № 10 ул. Писцова)</t>
  </si>
  <si>
    <t>17 246 510 ОП МП-62</t>
  </si>
  <si>
    <t>проезд № 3</t>
  </si>
  <si>
    <t>от пересечения с ул. Ленинской (д. № 122 ул. Ленинская) до пересечения с ул. Новой (д. № 17 ул. Новая)</t>
  </si>
  <si>
    <t>17 246 510 ОП МП-63</t>
  </si>
  <si>
    <t>проезд № 4</t>
  </si>
  <si>
    <t>от пересечения с ул. Ленинской (д. № 90 ул. Ленинская) до пересечения с ул. Новой (д. № 35 ул. Новая)</t>
  </si>
  <si>
    <t>от пересечения с ул. Новой (д. № 35 ул. Новая) до д. № 37 ул. Новая</t>
  </si>
  <si>
    <t>17 246 510 ОП МП-64</t>
  </si>
  <si>
    <t>проезд № 5</t>
  </si>
  <si>
    <t>от пересечения с ул. Первомайской (д. № 35 ул. Первомайская) до пересечения с ул. Ленинской (д. № 72 ул. Ленинская)</t>
  </si>
  <si>
    <t>17 246 510 ОП МП-65</t>
  </si>
  <si>
    <t>проезд № 6</t>
  </si>
  <si>
    <t>от пересечения с ул. Ленинской (д. № 26 ул. Ленинская) до пересечения с ул. Первомайской (д. № 13 ул. Первомайская)</t>
  </si>
  <si>
    <t>17 246 510 ОП МП-66</t>
  </si>
  <si>
    <t>проезд № 7</t>
  </si>
  <si>
    <t>пересечение с ул. Ленина (д. № 11 ул. Ленина)</t>
  </si>
  <si>
    <t>от пересечения с ул. Ленина (д. № 11 ул. Ленина) до пересечения с ул. Октябрьской (д. № 10 ул. Октябрьская)</t>
  </si>
  <si>
    <t>от пересечения с ул. Октябрьской (д. № 13 ул. Октябрьская) до пересечения с ул. Лагерной (д. № 2 городская баня ул. Лагерная)</t>
  </si>
  <si>
    <t>17 246 510 ОП МП-67</t>
  </si>
  <si>
    <t>проезд № 8</t>
  </si>
  <si>
    <t>от пересечения с ул. Лагерной (д. № 5 ул. Лагерная) до пересечения с ул. Октябрьской (д. № 23 ул. Октябрьская)</t>
  </si>
  <si>
    <t>17 246 510 ОП МП-68</t>
  </si>
  <si>
    <t>проезд № 9</t>
  </si>
  <si>
    <t>пересечение с ул. Красноармейской (д. № 11 ул. Красноармейская)</t>
  </si>
  <si>
    <t>от пересечения с ул. Красноармейской (д. № 11 ул. Красноармейская) до пересечения с ул. Пионерской (д. № 7 ул. Пионерская)</t>
  </si>
  <si>
    <t>17 246 510 ОП МП-69</t>
  </si>
  <si>
    <t>проезд № 10</t>
  </si>
  <si>
    <t>от пересечения с ул. Бормино (д. № 24 ул. Бормино) до пересечения с ул. Вокзальной (д. № 16 ул. Вокзальная)</t>
  </si>
  <si>
    <t>17 246 510 ОП МП-70</t>
  </si>
  <si>
    <t>проезд № 11</t>
  </si>
  <si>
    <t>от пересечения с ул. Вокзальной (д. № 23 ул. Вокзальная) до пересечения с ул. Школьной (д. № 5 ул. Школьная)</t>
  </si>
  <si>
    <t>17 246 510 ОП МП-71</t>
  </si>
  <si>
    <t>проезд № 12</t>
  </si>
  <si>
    <t>от пересечения с ул. Бормино (д. № 27 ул. Бормино) до пересечения с ул. Нагорной (д. № 4 ул. Нагорная)</t>
  </si>
  <si>
    <t>17 246 510 ОП МП-72</t>
  </si>
  <si>
    <t>проезд № 13</t>
  </si>
  <si>
    <t>от д. № 1 ул. Уютная до пересечения с ул. Уютной (д. № 2 ул. Уютная)</t>
  </si>
  <si>
    <t>от пересечения с ул. Уютной (д. № 2 ул. Уютная) до пересечения с ул. Бормино (д. № 79 ул. Бормино)</t>
  </si>
  <si>
    <t>17 246 510 ОП МП-73</t>
  </si>
  <si>
    <t>проезд № 14</t>
  </si>
  <si>
    <t>пересечение с ул. Бормино (д. № 95 ул. Бормино)</t>
  </si>
  <si>
    <t>от пересечения с ул. Бормино (д. № 95 ул. Бормино) до пересечения с ул. Уютной (д. № 9 ул. Уютная)</t>
  </si>
  <si>
    <t>17 246 510 ОП МП-74</t>
  </si>
  <si>
    <t>проезд № 15</t>
  </si>
  <si>
    <t>от пересечения с ул. Красной (д. № 29 ул. Красная) до пересечения с ул. Пригородной (д. № 24 ул. Пригородная)</t>
  </si>
  <si>
    <t>17 246 510 ОП МП-75</t>
  </si>
  <si>
    <t>проезд № 16</t>
  </si>
  <si>
    <t>от пересечения с ул. Пригородной (д. № 36 ул. Пригородная) до пересечения с ул. Красной (д. № 41 ул. Красная)</t>
  </si>
  <si>
    <t>17 246 510 ОП МП-76</t>
  </si>
  <si>
    <t>проезд № 17</t>
  </si>
  <si>
    <t>от  пересечения с ул. Красной (д. № 51 ул. Красная) до пересечения с ул. Владимирской (д. № 12 ул. Владимирская)</t>
  </si>
  <si>
    <t>17 246 510 ОП МП-77</t>
  </si>
  <si>
    <t>проезд № 18</t>
  </si>
  <si>
    <t>от пересечения с проездом № 19 (д. № 25 ул. Рощинская) до пересечения с ул. Новинская (д. № 13 ул. Новинская)</t>
  </si>
  <si>
    <t>17 246 510 ОП МП-78</t>
  </si>
  <si>
    <t>проезд № 19</t>
  </si>
  <si>
    <t>от Костеревской городской больницы (д. № 6А ул. Красная) до пересечения с ул. Рощинской (д. № 21 ул. Рощинская)</t>
  </si>
  <si>
    <t>17 246 510 ОП МП-79</t>
  </si>
  <si>
    <t>проезд № 20</t>
  </si>
  <si>
    <t>от пересечения с ул. Лесной (д. № 4а ул. Лесная) до пересечения с проездом № 19 (д. № 29 ул. Рощинская)</t>
  </si>
  <si>
    <t>17 246 510 ОП МП-80</t>
  </si>
  <si>
    <t>проезд № 21</t>
  </si>
  <si>
    <t>от з/у 33:13:020101:1370 ул. Северная до з/у 33:13:070203:2187 ул. Энтузиастов</t>
  </si>
  <si>
    <t>17 246 510 ОП МП-81</t>
  </si>
  <si>
    <t>проезд № 22</t>
  </si>
  <si>
    <t>от з/у 33:13:070203:2219 ул. Победы до з/у 33:13:070203:3315 ул. Энтузиастов</t>
  </si>
  <si>
    <t>17 246 510 ОП МП-87</t>
  </si>
  <si>
    <t>проезд № 23</t>
  </si>
  <si>
    <t>от пересечения с ул. Пригородной (д. № 13 ул. Пригородная) до городского кладбища</t>
  </si>
  <si>
    <t>от пересечения с ул. Владимирской (д. № 49 ул. Владимирская) до з/у 33:13:020101:1261 ул. Полевая; от д. № 2 ул. Полевая до пересечения с ул. Владимирской (д. № 4 ул. Полевая); от з/у 33:13:070203:2717 до пересечения с ул. Владимирской (д. № 49 ул. Владмирская)</t>
  </si>
  <si>
    <t>3 кат</t>
  </si>
  <si>
    <t>Петушинского района</t>
  </si>
  <si>
    <t>Всего по Петушинскому муниципальному округу Владимирской области</t>
  </si>
  <si>
    <t xml:space="preserve">Автомобильные дороги общего пользования местного значения ранее расположенные на территории муниципального образования "Петушинское сельское поселение" </t>
  </si>
  <si>
    <t>Итого по автомобильным дорогам общего пользования местного значения ранее расположенных на территории муниципального образования "Петушинское сельское поселение":</t>
  </si>
  <si>
    <t>Автомобильные дороги общего пользования местного значения ранее расположенные на территории муниципального образования Пекшинское Петушинского района</t>
  </si>
  <si>
    <t>Итого по автомобильным дорогам общего пользования местного значения ранее расположенных на территории муниципального образования Пекшинское Петушинского района:</t>
  </si>
  <si>
    <t>17 246 510 ОП МП-01</t>
  </si>
  <si>
    <t>Из щебня и гравия (шлака), не обработанных вяжущими материалами, каменные мостовые</t>
  </si>
  <si>
    <t>Грунтовые</t>
  </si>
  <si>
    <t>Асфальтобетонные</t>
  </si>
  <si>
    <t>Асфальтобетонные
Из щебня и гравия (шлака), не обработанных вяжущими материалами, каменные мостовые</t>
  </si>
  <si>
    <t>Асфальтобетонные,
Из щебня и гравия (шлака), не обработанных вяжущими материалами, каменные мостовые</t>
  </si>
  <si>
    <t>Цементобетонные монолитные</t>
  </si>
  <si>
    <t>Грунтовые, укрепленные или улучшенные добавками</t>
  </si>
  <si>
    <t xml:space="preserve"> Асфальтобетонные</t>
  </si>
  <si>
    <t>17 246 201 ОП МП-92</t>
  </si>
  <si>
    <t>17 246 201 ОП МП-75</t>
  </si>
  <si>
    <t>ул Серова</t>
  </si>
  <si>
    <t>ул Чкалова</t>
  </si>
  <si>
    <t>17 246 201 ОП МП -111</t>
  </si>
  <si>
    <t>Проезд № 15</t>
  </si>
  <si>
    <t>от д. № 42 по ул. Кирова до д. № 39 а по ул. Чкалова</t>
  </si>
  <si>
    <t>ул. Чкалова г. Петушки (от д. № 1 по ул. Чкалова до ул. Красноармейская)</t>
  </si>
  <si>
    <t>ул. Серова г. Петушки (от д. № 2 до д. № 26 по ул. Серова)</t>
  </si>
  <si>
    <t>3 кат (асфальт)</t>
  </si>
  <si>
    <t>17-246 ОП МР 307</t>
  </si>
  <si>
    <t>ул. Севастопольская</t>
  </si>
  <si>
    <t>от дома № 1 до домка № 40а по ул. Севастопольская</t>
  </si>
  <si>
    <t>17-246 ОП МР 315</t>
  </si>
  <si>
    <t>ул. Крымская</t>
  </si>
  <si>
    <t>от дома № 1 до дом № 51 по ул. Крымская</t>
  </si>
  <si>
    <t>ул. Керченский пр-зд</t>
  </si>
  <si>
    <t>от дома № 1 до дома № 17 по ул. Керченский пр-зд</t>
  </si>
  <si>
    <t>от дома № 1 до з.у. 33:13:070135:715 по ул. Молодежная д. Новое Аннино</t>
  </si>
  <si>
    <t>ул. Лесной массив</t>
  </si>
  <si>
    <t>от дома № 1 до дома № 93, от дома № 4 до дома № 10, от дома № 12 до дома № 26, от дома № 21 до дома № 28, от дома № 43 до дома № 51, от дома № 59 до дома № 75, от дома № 123 до дома № 127</t>
  </si>
  <si>
    <t xml:space="preserve">ул. Трудовая </t>
  </si>
  <si>
    <t xml:space="preserve">ул. Жданова </t>
  </si>
  <si>
    <t xml:space="preserve">ул. Заводская </t>
  </si>
  <si>
    <t xml:space="preserve">ул. Заводской проезд </t>
  </si>
  <si>
    <t xml:space="preserve">ул. Западная </t>
  </si>
  <si>
    <t xml:space="preserve">ул. Зелёная </t>
  </si>
  <si>
    <t>была ошибка</t>
  </si>
  <si>
    <t>пос. Болдино</t>
  </si>
  <si>
    <t>от дома № 1 - дома № 83 ул. Садовая, от дома № 1 до дома № 8а ул. Садовая, от а/д Пекша - Ларионово - Караваево до д. 31а по ул. Садовая</t>
  </si>
  <si>
    <t>ПЕРЕЧЕНЬ
автомобильных дорог общего пользования местного значения в границах                                                                                                                             Петушинского муниципального округа Владимирской области</t>
  </si>
  <si>
    <r>
      <t xml:space="preserve">от </t>
    </r>
    <r>
      <rPr>
        <u/>
        <sz val="13"/>
        <color theme="1"/>
        <rFont val="Times New Roman"/>
        <family val="1"/>
        <charset val="204"/>
      </rPr>
      <t>12.12.2025</t>
    </r>
    <r>
      <rPr>
        <sz val="13"/>
        <color theme="1"/>
        <rFont val="Times New Roman"/>
        <family val="1"/>
        <charset val="204"/>
      </rPr>
      <t xml:space="preserve"> № </t>
    </r>
    <r>
      <rPr>
        <u/>
        <sz val="13"/>
        <color theme="1"/>
        <rFont val="Times New Roman"/>
        <family val="1"/>
        <charset val="204"/>
      </rPr>
      <t>1156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</si>
</sst>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16" x14ac:knownFonts="1">
    <font>
      <sz val="11"/>
      <color theme="1"/>
      <name val="Calibri"/>
      <family val="2"/>
      <charset val="204"/>
      <scheme val="minor"/>
    </font>
    <font>
      <sz val="9"/>
      <color theme="1"/>
      <name val="Times New Roman"/>
      <family val="1"/>
      <charset val="204"/>
    </font>
    <font>
      <b/>
      <sz val="9"/>
      <color theme="1"/>
      <name val="Times New Roman"/>
      <family val="1"/>
      <charset val="204"/>
    </font>
    <font>
      <sz val="13"/>
      <color theme="1"/>
      <name val="Times New Roman"/>
      <family val="1"/>
      <charset val="204"/>
    </font>
    <font>
      <b/>
      <sz val="13"/>
      <color theme="1"/>
      <name val="Times New Roman"/>
      <family val="1"/>
      <charset val="204"/>
    </font>
    <font>
      <sz val="13"/>
      <color theme="1"/>
      <name val="Calibri"/>
      <family val="2"/>
      <charset val="204"/>
      <scheme val="minor"/>
    </font>
    <font>
      <sz val="10"/>
      <color theme="1"/>
      <name val="Times New Roman"/>
      <family val="1"/>
      <charset val="204"/>
    </font>
    <font>
      <b/>
      <sz val="11"/>
      <color theme="1"/>
      <name val="Calibri"/>
      <family val="2"/>
      <charset val="204"/>
      <scheme val="minor"/>
    </font>
    <font>
      <b/>
      <sz val="10"/>
      <color theme="1"/>
      <name val="Times New Roman"/>
      <family val="1"/>
      <charset val="204"/>
    </font>
    <font>
      <sz val="14"/>
      <color theme="1"/>
      <name val="Times New Roman"/>
      <family val="1"/>
      <charset val="204"/>
    </font>
    <font>
      <b/>
      <sz val="9"/>
      <color rgb="FF000000"/>
      <name val="Lucida Sans Unicode"/>
      <family val="2"/>
      <charset val="204"/>
    </font>
    <font>
      <sz val="10"/>
      <color rgb="FF000000"/>
      <name val="Times New Roman"/>
      <family val="1"/>
      <charset val="204"/>
    </font>
    <font>
      <sz val="9"/>
      <name val="Times New Roman"/>
      <family val="1"/>
      <charset val="204"/>
    </font>
    <font>
      <b/>
      <sz val="10"/>
      <color rgb="FF000000"/>
      <name val="Times New Roman"/>
      <family val="1"/>
      <charset val="204"/>
    </font>
    <font>
      <b/>
      <sz val="10"/>
      <color rgb="FF000000"/>
      <name val="Lucida Sans Unicode"/>
      <family val="2"/>
      <charset val="204"/>
    </font>
    <font>
      <u/>
      <sz val="13"/>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1">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s>
  <cellStyleXfs count="1">
    <xf numFmtId="0" fontId="0" fillId="0" borderId="0"/>
  </cellStyleXfs>
  <cellXfs count="158">
    <xf numFmtId="0" fontId="0" fillId="0" borderId="0" xfId="0"/>
    <xf numFmtId="0" fontId="3" fillId="0" borderId="0" xfId="0" applyFont="1" applyAlignment="1">
      <alignment horizontal="right"/>
    </xf>
    <xf numFmtId="0" fontId="5" fillId="0" borderId="0" xfId="0" applyFont="1" applyAlignment="1">
      <alignment horizontal="centerContinuous" wrapText="1"/>
    </xf>
    <xf numFmtId="0" fontId="0" fillId="2" borderId="0" xfId="0" applyFill="1"/>
    <xf numFmtId="164" fontId="0" fillId="0" borderId="0" xfId="0" applyNumberFormat="1"/>
    <xf numFmtId="164" fontId="6" fillId="0" borderId="5" xfId="0" applyNumberFormat="1" applyFont="1" applyBorder="1" applyAlignment="1">
      <alignment horizontal="center" vertical="center" wrapText="1"/>
    </xf>
    <xf numFmtId="164" fontId="6" fillId="0" borderId="5" xfId="0" applyNumberFormat="1" applyFont="1" applyFill="1" applyBorder="1" applyAlignment="1">
      <alignment horizontal="center" vertical="center" wrapText="1"/>
    </xf>
    <xf numFmtId="0" fontId="6" fillId="0" borderId="5" xfId="0" applyFont="1" applyBorder="1" applyAlignment="1">
      <alignment horizontal="centerContinuous" vertical="center" wrapText="1"/>
    </xf>
    <xf numFmtId="0" fontId="7" fillId="0" borderId="0" xfId="0" applyFont="1"/>
    <xf numFmtId="0" fontId="9" fillId="0" borderId="0" xfId="0" applyFont="1" applyAlignment="1">
      <alignment vertical="center" wrapText="1"/>
    </xf>
    <xf numFmtId="0" fontId="9" fillId="0" borderId="0" xfId="0" applyFont="1" applyBorder="1" applyAlignment="1">
      <alignment vertical="center" wrapText="1"/>
    </xf>
    <xf numFmtId="0" fontId="0" fillId="0" borderId="0" xfId="0" applyBorder="1"/>
    <xf numFmtId="0" fontId="2" fillId="0" borderId="0" xfId="0" applyFont="1" applyBorder="1" applyAlignment="1">
      <alignment vertical="center" wrapText="1"/>
    </xf>
    <xf numFmtId="0" fontId="0" fillId="2" borderId="0" xfId="0" applyFill="1" applyBorder="1"/>
    <xf numFmtId="0" fontId="8" fillId="0" borderId="5" xfId="0" applyFont="1" applyBorder="1" applyAlignment="1">
      <alignment horizontal="centerContinuous" vertical="center" wrapText="1"/>
    </xf>
    <xf numFmtId="0" fontId="1" fillId="0" borderId="0" xfId="0" applyFont="1"/>
    <xf numFmtId="0" fontId="10" fillId="0" borderId="0" xfId="0" applyFont="1" applyBorder="1" applyAlignment="1">
      <alignment vertical="center" wrapText="1"/>
    </xf>
    <xf numFmtId="0" fontId="0" fillId="0" borderId="0" xfId="0" applyFill="1"/>
    <xf numFmtId="164" fontId="0" fillId="0" borderId="0" xfId="0" applyNumberFormat="1" applyAlignment="1">
      <alignment horizontal="left"/>
    </xf>
    <xf numFmtId="0" fontId="0" fillId="0" borderId="0" xfId="0" applyAlignment="1">
      <alignment horizontal="left"/>
    </xf>
    <xf numFmtId="0" fontId="11" fillId="0" borderId="5" xfId="0" applyFont="1" applyBorder="1" applyAlignment="1">
      <alignment horizontal="left" vertical="center" wrapText="1"/>
    </xf>
    <xf numFmtId="0" fontId="0" fillId="0" borderId="0" xfId="0" applyAlignment="1">
      <alignment horizontal="center"/>
    </xf>
    <xf numFmtId="165" fontId="0" fillId="0" borderId="0" xfId="0" applyNumberFormat="1" applyAlignment="1">
      <alignment horizontal="center"/>
    </xf>
    <xf numFmtId="0" fontId="12" fillId="0" borderId="5"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Fill="1" applyBorder="1" applyAlignment="1">
      <alignment horizontal="center" vertical="center" wrapText="1"/>
    </xf>
    <xf numFmtId="0" fontId="8" fillId="0" borderId="2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9" xfId="0" applyFont="1" applyBorder="1" applyAlignment="1">
      <alignment horizontal="centerContinuous" vertical="center" wrapText="1"/>
    </xf>
    <xf numFmtId="0" fontId="8" fillId="0" borderId="10" xfId="0" applyFont="1" applyBorder="1" applyAlignment="1">
      <alignment horizontal="centerContinuous" vertical="center" wrapText="1"/>
    </xf>
    <xf numFmtId="0" fontId="8" fillId="0" borderId="11" xfId="0" applyFont="1" applyBorder="1" applyAlignment="1">
      <alignment horizontal="centerContinuous" vertical="center" wrapText="1"/>
    </xf>
    <xf numFmtId="0" fontId="6" fillId="0" borderId="4" xfId="0" applyFont="1" applyBorder="1" applyAlignment="1">
      <alignment horizontal="center" vertical="center" wrapText="1"/>
    </xf>
    <xf numFmtId="164" fontId="6" fillId="0" borderId="17" xfId="0" applyNumberFormat="1" applyFont="1" applyBorder="1" applyAlignment="1">
      <alignment horizontal="center" vertical="center" wrapText="1"/>
    </xf>
    <xf numFmtId="0" fontId="6" fillId="0" borderId="6" xfId="0" applyFont="1" applyFill="1" applyBorder="1" applyAlignment="1">
      <alignment horizontal="center" vertical="center" wrapText="1"/>
    </xf>
    <xf numFmtId="16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164" fontId="8" fillId="0" borderId="6" xfId="0" applyNumberFormat="1" applyFont="1" applyBorder="1" applyAlignment="1">
      <alignment horizontal="center" vertical="center" wrapText="1"/>
    </xf>
    <xf numFmtId="0" fontId="8" fillId="0" borderId="7" xfId="0" applyFont="1" applyBorder="1" applyAlignment="1">
      <alignment horizontal="center" vertical="center" wrapText="1"/>
    </xf>
    <xf numFmtId="164" fontId="8" fillId="0" borderId="8" xfId="0" applyNumberFormat="1" applyFont="1" applyBorder="1" applyAlignment="1">
      <alignment horizontal="center" vertical="center" wrapText="1"/>
    </xf>
    <xf numFmtId="0" fontId="8" fillId="0" borderId="4" xfId="0" applyFont="1" applyBorder="1" applyAlignment="1">
      <alignment horizontal="centerContinuous" vertical="center" wrapText="1"/>
    </xf>
    <xf numFmtId="0" fontId="8" fillId="0" borderId="6" xfId="0" applyFont="1" applyBorder="1" applyAlignment="1">
      <alignment horizontal="centerContinuous" vertical="center" wrapText="1"/>
    </xf>
    <xf numFmtId="0" fontId="6" fillId="0" borderId="6" xfId="0" applyFont="1" applyBorder="1" applyAlignment="1">
      <alignment horizontal="centerContinuous" vertical="center" wrapText="1"/>
    </xf>
    <xf numFmtId="0" fontId="8" fillId="0" borderId="4" xfId="0" applyFont="1" applyFill="1" applyBorder="1" applyAlignment="1">
      <alignment horizontal="centerContinuous" vertical="center" wrapText="1"/>
    </xf>
    <xf numFmtId="164" fontId="8" fillId="0" borderId="5" xfId="0" applyNumberFormat="1" applyFont="1" applyBorder="1" applyAlignment="1">
      <alignment horizontal="centerContinuous" vertical="center" wrapText="1"/>
    </xf>
    <xf numFmtId="0" fontId="8" fillId="0" borderId="5" xfId="0" applyFont="1" applyFill="1" applyBorder="1" applyAlignment="1">
      <alignment horizontal="centerContinuous" vertical="center" wrapText="1"/>
    </xf>
    <xf numFmtId="0" fontId="6" fillId="0" borderId="10" xfId="0" applyFont="1" applyBorder="1" applyAlignment="1">
      <alignment horizontal="centerContinuous" wrapText="1"/>
    </xf>
    <xf numFmtId="0" fontId="6" fillId="0" borderId="5" xfId="0" applyFont="1" applyBorder="1" applyAlignment="1">
      <alignment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6" fillId="0" borderId="6" xfId="0" applyFont="1" applyFill="1" applyBorder="1" applyAlignment="1">
      <alignment horizontal="centerContinuous" vertical="center" wrapText="1"/>
    </xf>
    <xf numFmtId="0" fontId="6" fillId="0" borderId="32" xfId="0" applyFont="1" applyBorder="1" applyAlignment="1">
      <alignment vertical="center" wrapText="1"/>
    </xf>
    <xf numFmtId="164" fontId="8" fillId="0" borderId="10"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13" fillId="0" borderId="4" xfId="0" applyFont="1" applyBorder="1" applyAlignment="1">
      <alignment horizontal="centerContinuous" vertical="center" wrapText="1"/>
    </xf>
    <xf numFmtId="0" fontId="13" fillId="0" borderId="5" xfId="0" applyFont="1" applyBorder="1" applyAlignment="1">
      <alignment horizontal="centerContinuous" vertical="center" wrapText="1"/>
    </xf>
    <xf numFmtId="164" fontId="11" fillId="0" borderId="5" xfId="0" applyNumberFormat="1" applyFont="1" applyBorder="1" applyAlignment="1">
      <alignment horizontal="center" vertical="center" wrapText="1"/>
    </xf>
    <xf numFmtId="0" fontId="14" fillId="0" borderId="6" xfId="0" applyFont="1" applyBorder="1" applyAlignment="1">
      <alignment horizontal="centerContinuous" vertical="center" wrapText="1"/>
    </xf>
    <xf numFmtId="0" fontId="6" fillId="0" borderId="5" xfId="0" applyFont="1" applyBorder="1" applyAlignment="1">
      <alignment horizontal="left" vertical="center" wrapText="1"/>
    </xf>
    <xf numFmtId="0" fontId="6"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11" fillId="0" borderId="32" xfId="0" applyFont="1" applyBorder="1" applyAlignment="1">
      <alignment vertical="center" wrapText="1"/>
    </xf>
    <xf numFmtId="0" fontId="11" fillId="0" borderId="10" xfId="0" applyFont="1" applyBorder="1" applyAlignment="1">
      <alignment vertical="center" wrapText="1"/>
    </xf>
    <xf numFmtId="0" fontId="6" fillId="0" borderId="32" xfId="0" applyFont="1" applyBorder="1" applyAlignment="1">
      <alignment horizontal="centerContinuous" vertical="center" wrapText="1"/>
    </xf>
    <xf numFmtId="0" fontId="6" fillId="0" borderId="10" xfId="0" applyFont="1" applyBorder="1" applyAlignment="1">
      <alignment horizontal="centerContinuous" vertical="center" wrapText="1"/>
    </xf>
    <xf numFmtId="0" fontId="11" fillId="0" borderId="10" xfId="0" applyFont="1" applyBorder="1" applyAlignment="1">
      <alignment horizontal="centerContinuous" vertical="center" wrapText="1"/>
    </xf>
    <xf numFmtId="0" fontId="6" fillId="0" borderId="5" xfId="0" applyFont="1" applyFill="1" applyBorder="1" applyAlignment="1">
      <alignment vertical="center" wrapText="1"/>
    </xf>
    <xf numFmtId="0" fontId="11" fillId="0" borderId="5" xfId="0" applyFont="1" applyFill="1" applyBorder="1" applyAlignment="1">
      <alignment horizontal="left" vertical="center" wrapText="1"/>
    </xf>
    <xf numFmtId="164" fontId="11" fillId="0" borderId="5" xfId="0" applyNumberFormat="1" applyFont="1" applyFill="1" applyBorder="1" applyAlignment="1">
      <alignment horizontal="center" vertical="center" wrapText="1"/>
    </xf>
    <xf numFmtId="0" fontId="8" fillId="0" borderId="6" xfId="0" applyFont="1" applyFill="1" applyBorder="1" applyAlignment="1">
      <alignment horizontal="centerContinuous" vertical="center" wrapText="1"/>
    </xf>
    <xf numFmtId="0" fontId="11" fillId="0" borderId="5" xfId="0" applyFont="1" applyFill="1" applyBorder="1" applyAlignment="1">
      <alignment horizontal="center" vertical="center" wrapText="1"/>
    </xf>
    <xf numFmtId="0" fontId="8" fillId="0" borderId="35" xfId="0" applyFont="1" applyBorder="1" applyAlignment="1">
      <alignment horizontal="center" vertical="center" wrapText="1"/>
    </xf>
    <xf numFmtId="0" fontId="6" fillId="0" borderId="6" xfId="0" applyFont="1" applyBorder="1" applyAlignment="1">
      <alignment horizontal="center" vertical="center" wrapText="1"/>
    </xf>
    <xf numFmtId="164" fontId="8" fillId="0" borderId="29" xfId="0" applyNumberFormat="1" applyFont="1" applyBorder="1" applyAlignment="1">
      <alignment horizontal="center" vertical="center" wrapText="1"/>
    </xf>
    <xf numFmtId="0" fontId="11" fillId="0" borderId="5" xfId="0" applyFont="1" applyFill="1" applyBorder="1" applyAlignment="1">
      <alignment vertical="center" wrapText="1"/>
    </xf>
    <xf numFmtId="0" fontId="11"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164" fontId="8" fillId="0" borderId="34" xfId="0" applyNumberFormat="1" applyFont="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applyBorder="1" applyAlignment="1">
      <alignment horizontal="right" vertical="top"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8" fillId="0" borderId="0" xfId="0" applyFont="1" applyBorder="1" applyAlignment="1">
      <alignment horizontal="right" vertical="top" wrapText="1"/>
    </xf>
    <xf numFmtId="0" fontId="6" fillId="0" borderId="5" xfId="0" applyFont="1" applyBorder="1" applyAlignment="1">
      <alignment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6" fillId="0" borderId="39" xfId="0" applyFont="1" applyBorder="1" applyAlignment="1">
      <alignment horizontal="left" vertical="center" wrapText="1"/>
    </xf>
    <xf numFmtId="164" fontId="6" fillId="0" borderId="0" xfId="0" applyNumberFormat="1" applyFont="1"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center" vertical="center"/>
    </xf>
    <xf numFmtId="164" fontId="0" fillId="0" borderId="5" xfId="0" applyNumberFormat="1" applyBorder="1" applyAlignment="1">
      <alignment horizontal="center" vertical="center"/>
    </xf>
    <xf numFmtId="0" fontId="6" fillId="0" borderId="36"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9" xfId="0" applyFont="1" applyBorder="1" applyAlignment="1">
      <alignment horizontal="center" vertical="center" wrapText="1"/>
    </xf>
    <xf numFmtId="0" fontId="8" fillId="0" borderId="10" xfId="0" applyFont="1" applyBorder="1" applyAlignment="1">
      <alignment horizontal="centerContinuous" vertical="top" wrapText="1"/>
    </xf>
    <xf numFmtId="164" fontId="6" fillId="0" borderId="6" xfId="0" applyNumberFormat="1" applyFont="1" applyBorder="1" applyAlignment="1">
      <alignment horizontal="center" vertical="center" wrapText="1"/>
    </xf>
    <xf numFmtId="0" fontId="6" fillId="3"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2" xfId="0" applyFont="1" applyBorder="1" applyAlignment="1">
      <alignment horizontal="left" vertical="center" wrapText="1"/>
    </xf>
    <xf numFmtId="0" fontId="6" fillId="0" borderId="10" xfId="0" applyFont="1" applyBorder="1" applyAlignment="1">
      <alignment horizontal="left" vertical="center" wrapText="1"/>
    </xf>
    <xf numFmtId="0" fontId="11" fillId="0" borderId="32" xfId="0" applyFont="1" applyBorder="1" applyAlignment="1">
      <alignment horizontal="left" vertical="center" wrapText="1"/>
    </xf>
    <xf numFmtId="0" fontId="11" fillId="0" borderId="10" xfId="0" applyFont="1" applyBorder="1" applyAlignment="1">
      <alignment horizontal="left" vertical="center" wrapText="1"/>
    </xf>
    <xf numFmtId="0" fontId="6" fillId="0" borderId="4" xfId="0" applyFont="1" applyBorder="1" applyAlignment="1">
      <alignment horizontal="centerContinuous" vertical="center" wrapText="1"/>
    </xf>
    <xf numFmtId="0" fontId="6" fillId="0" borderId="37" xfId="0" applyFont="1" applyFill="1" applyBorder="1" applyAlignment="1">
      <alignment horizontal="center" vertical="center" wrapText="1"/>
    </xf>
    <xf numFmtId="0" fontId="6" fillId="0" borderId="5" xfId="0" applyFont="1" applyBorder="1" applyAlignment="1">
      <alignment horizontal="justify" vertical="top" wrapText="1"/>
    </xf>
    <xf numFmtId="0" fontId="11" fillId="0" borderId="5" xfId="0" applyFont="1" applyBorder="1" applyAlignment="1">
      <alignment horizontal="justify" vertical="top" wrapText="1"/>
    </xf>
    <xf numFmtId="0" fontId="8" fillId="0" borderId="15" xfId="0" applyFont="1" applyBorder="1" applyAlignment="1">
      <alignment horizontal="right" vertical="center" wrapText="1"/>
    </xf>
    <xf numFmtId="0" fontId="8" fillId="0" borderId="16" xfId="0" applyFont="1" applyBorder="1" applyAlignment="1">
      <alignment horizontal="right" vertical="center" wrapText="1"/>
    </xf>
    <xf numFmtId="0" fontId="8" fillId="0" borderId="17" xfId="0" applyFont="1" applyBorder="1" applyAlignment="1">
      <alignment horizontal="right" vertical="center" wrapText="1"/>
    </xf>
    <xf numFmtId="0" fontId="6" fillId="0" borderId="18" xfId="0" applyFont="1" applyBorder="1" applyAlignment="1">
      <alignment horizontal="right" vertical="top" wrapText="1"/>
    </xf>
    <xf numFmtId="0" fontId="6" fillId="0" borderId="19" xfId="0" applyFont="1" applyBorder="1" applyAlignment="1">
      <alignment horizontal="right" vertical="top" wrapText="1"/>
    </xf>
    <xf numFmtId="0" fontId="6" fillId="0" borderId="20" xfId="0" applyFont="1" applyBorder="1" applyAlignment="1">
      <alignment horizontal="right" vertical="top" wrapText="1"/>
    </xf>
    <xf numFmtId="0" fontId="6" fillId="0" borderId="3" xfId="0" applyFont="1" applyBorder="1" applyAlignment="1">
      <alignment horizontal="right" vertical="top" wrapText="1"/>
    </xf>
    <xf numFmtId="0" fontId="6" fillId="0" borderId="0" xfId="0" applyFont="1" applyBorder="1" applyAlignment="1">
      <alignment horizontal="right" vertical="top" wrapText="1"/>
    </xf>
    <xf numFmtId="0" fontId="6" fillId="0" borderId="21" xfId="0" applyFont="1" applyBorder="1" applyAlignment="1">
      <alignment horizontal="right" vertical="top" wrapText="1"/>
    </xf>
    <xf numFmtId="0" fontId="6" fillId="0" borderId="1" xfId="0" applyFont="1" applyBorder="1" applyAlignment="1">
      <alignment horizontal="right" vertical="top" wrapText="1"/>
    </xf>
    <xf numFmtId="0" fontId="6" fillId="0" borderId="2" xfId="0" applyFont="1" applyBorder="1" applyAlignment="1">
      <alignment horizontal="right" vertical="top" wrapText="1"/>
    </xf>
    <xf numFmtId="0" fontId="6" fillId="0" borderId="22" xfId="0" applyFont="1" applyBorder="1" applyAlignment="1">
      <alignment horizontal="right" vertical="top" wrapText="1"/>
    </xf>
    <xf numFmtId="0" fontId="3" fillId="0" borderId="0" xfId="0" applyFont="1" applyFill="1" applyAlignment="1">
      <alignment horizontal="right"/>
    </xf>
    <xf numFmtId="0" fontId="4" fillId="0" borderId="0" xfId="0" applyFont="1" applyAlignment="1">
      <alignment horizontal="center" vertical="center"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6" fillId="0" borderId="3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1" xfId="0" applyFont="1" applyBorder="1" applyAlignment="1">
      <alignment horizontal="center" vertical="center" wrapText="1"/>
    </xf>
    <xf numFmtId="0" fontId="8" fillId="0" borderId="31" xfId="0" applyFont="1" applyBorder="1" applyAlignment="1">
      <alignment horizontal="right" vertical="top" wrapText="1"/>
    </xf>
    <xf numFmtId="0" fontId="8" fillId="0" borderId="25" xfId="0" applyFont="1" applyBorder="1" applyAlignment="1">
      <alignment horizontal="right" vertical="top" wrapText="1"/>
    </xf>
    <xf numFmtId="0" fontId="8" fillId="0" borderId="24" xfId="0" applyFont="1" applyBorder="1" applyAlignment="1">
      <alignment horizontal="right" vertical="top" wrapText="1"/>
    </xf>
    <xf numFmtId="0" fontId="6" fillId="0" borderId="3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2" xfId="0" applyFont="1" applyBorder="1" applyAlignment="1">
      <alignment horizontal="left" vertical="center" wrapText="1"/>
    </xf>
    <xf numFmtId="0" fontId="6" fillId="0" borderId="10" xfId="0" applyFont="1" applyBorder="1" applyAlignment="1">
      <alignment horizontal="left" vertical="center" wrapText="1"/>
    </xf>
    <xf numFmtId="0" fontId="11" fillId="0" borderId="32" xfId="0" applyFont="1" applyBorder="1" applyAlignment="1">
      <alignment horizontal="left" vertical="center" wrapText="1"/>
    </xf>
    <xf numFmtId="0" fontId="11" fillId="0" borderId="10" xfId="0" applyFont="1" applyBorder="1" applyAlignment="1">
      <alignment horizontal="left" vertical="center" wrapText="1"/>
    </xf>
    <xf numFmtId="0" fontId="6" fillId="0" borderId="3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11" fillId="0" borderId="32"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32" xfId="0" applyFont="1" applyFill="1" applyBorder="1" applyAlignment="1">
      <alignment vertical="center" wrapText="1"/>
    </xf>
    <xf numFmtId="0" fontId="11" fillId="0" borderId="10" xfId="0" applyFont="1" applyFill="1" applyBorder="1" applyAlignment="1">
      <alignment vertical="center" wrapText="1"/>
    </xf>
    <xf numFmtId="0" fontId="8" fillId="0" borderId="26" xfId="0" applyFont="1" applyBorder="1" applyAlignment="1">
      <alignment horizontal="right" vertical="center" wrapText="1"/>
    </xf>
    <xf numFmtId="0" fontId="8" fillId="0" borderId="27" xfId="0" applyFont="1" applyBorder="1" applyAlignment="1">
      <alignment horizontal="right" vertical="center" wrapText="1"/>
    </xf>
    <xf numFmtId="0" fontId="8" fillId="0" borderId="28" xfId="0" applyFont="1" applyBorder="1" applyAlignment="1">
      <alignment horizontal="right" vertical="center" wrapText="1"/>
    </xf>
    <xf numFmtId="0" fontId="6" fillId="0" borderId="30" xfId="0" applyFont="1" applyBorder="1" applyAlignment="1">
      <alignment horizontal="right" vertical="top" wrapText="1"/>
    </xf>
    <xf numFmtId="0" fontId="6" fillId="0" borderId="29" xfId="0" applyFont="1" applyBorder="1" applyAlignment="1">
      <alignment horizontal="righ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tabSelected="1" view="pageBreakPreview" zoomScaleNormal="100" zoomScaleSheetLayoutView="100" workbookViewId="0">
      <selection activeCell="C3" sqref="C3"/>
    </sheetView>
  </sheetViews>
  <sheetFormatPr defaultRowHeight="15" x14ac:dyDescent="0.25"/>
  <cols>
    <col min="2" max="2" width="18.7109375" customWidth="1"/>
    <col min="3" max="3" width="45.28515625" customWidth="1"/>
    <col min="4" max="4" width="42.85546875" customWidth="1"/>
    <col min="5" max="5" width="0.42578125" hidden="1" customWidth="1"/>
    <col min="6" max="6" width="15.140625" customWidth="1"/>
    <col min="7" max="7" width="9.140625" customWidth="1"/>
  </cols>
  <sheetData>
    <row r="1" spans="1:10" ht="16.5" x14ac:dyDescent="0.25">
      <c r="D1" s="126" t="s">
        <v>97</v>
      </c>
      <c r="E1" s="126"/>
      <c r="F1" s="126"/>
      <c r="G1" s="126"/>
      <c r="H1" s="1"/>
    </row>
    <row r="2" spans="1:10" ht="16.5" x14ac:dyDescent="0.25">
      <c r="D2" s="126" t="s">
        <v>98</v>
      </c>
      <c r="E2" s="126"/>
      <c r="F2" s="126"/>
      <c r="G2" s="126"/>
      <c r="H2" s="1"/>
    </row>
    <row r="3" spans="1:10" ht="16.5" x14ac:dyDescent="0.25">
      <c r="D3" s="126" t="s">
        <v>1687</v>
      </c>
      <c r="E3" s="126"/>
      <c r="F3" s="126"/>
      <c r="G3" s="126"/>
      <c r="H3" s="1"/>
    </row>
    <row r="4" spans="1:10" ht="16.5" x14ac:dyDescent="0.25">
      <c r="D4" s="126" t="s">
        <v>1733</v>
      </c>
      <c r="E4" s="126"/>
      <c r="F4" s="126"/>
      <c r="G4" s="126"/>
      <c r="H4" s="1"/>
    </row>
    <row r="5" spans="1:10" ht="18.75" customHeight="1" x14ac:dyDescent="0.3">
      <c r="A5" s="127" t="s">
        <v>1732</v>
      </c>
      <c r="B5" s="127"/>
      <c r="C5" s="127"/>
      <c r="D5" s="127"/>
      <c r="E5" s="127"/>
      <c r="F5" s="127"/>
      <c r="G5" s="127"/>
      <c r="H5" s="2"/>
    </row>
    <row r="6" spans="1:10" ht="15.75" customHeight="1" x14ac:dyDescent="0.3">
      <c r="A6" s="127"/>
      <c r="B6" s="127"/>
      <c r="C6" s="127"/>
      <c r="D6" s="127"/>
      <c r="E6" s="127"/>
      <c r="F6" s="127"/>
      <c r="G6" s="127"/>
      <c r="H6" s="2"/>
    </row>
    <row r="7" spans="1:10" ht="20.25" customHeight="1" x14ac:dyDescent="0.3">
      <c r="A7" s="127"/>
      <c r="B7" s="127"/>
      <c r="C7" s="127"/>
      <c r="D7" s="127"/>
      <c r="E7" s="127"/>
      <c r="F7" s="127"/>
      <c r="G7" s="127"/>
      <c r="H7" s="2"/>
    </row>
    <row r="8" spans="1:10" ht="15.75" thickBot="1" x14ac:dyDescent="0.3"/>
    <row r="9" spans="1:10" ht="38.25" customHeight="1" thickBot="1" x14ac:dyDescent="0.3">
      <c r="A9" s="24" t="s">
        <v>0</v>
      </c>
      <c r="B9" s="25" t="s">
        <v>1</v>
      </c>
      <c r="C9" s="25" t="s">
        <v>2</v>
      </c>
      <c r="D9" s="25" t="s">
        <v>3</v>
      </c>
      <c r="E9" s="26" t="s">
        <v>93</v>
      </c>
      <c r="F9" s="27" t="s">
        <v>4</v>
      </c>
      <c r="G9" s="28" t="s">
        <v>5</v>
      </c>
    </row>
    <row r="10" spans="1:10" ht="27" customHeight="1" x14ac:dyDescent="0.25">
      <c r="A10" s="32">
        <v>1</v>
      </c>
      <c r="B10" s="82" t="s">
        <v>6</v>
      </c>
      <c r="C10" s="82" t="s">
        <v>7</v>
      </c>
      <c r="D10" s="82" t="s">
        <v>7</v>
      </c>
      <c r="E10" s="82" t="s">
        <v>95</v>
      </c>
      <c r="F10" s="33">
        <v>2.827</v>
      </c>
      <c r="G10" s="74" t="s">
        <v>8</v>
      </c>
      <c r="J10" s="4">
        <f>F10+F11+F12+F29+F30+F31+F32+F33+F35+F34+F36+F37+F38+F39+F40+F41+F44+F47</f>
        <v>32.550999999999995</v>
      </c>
    </row>
    <row r="11" spans="1:10" ht="27" customHeight="1" x14ac:dyDescent="0.25">
      <c r="A11" s="32">
        <v>2</v>
      </c>
      <c r="B11" s="82" t="s">
        <v>9</v>
      </c>
      <c r="C11" s="82" t="s">
        <v>10</v>
      </c>
      <c r="D11" s="82" t="s">
        <v>11</v>
      </c>
      <c r="E11" s="82" t="s">
        <v>94</v>
      </c>
      <c r="F11" s="33">
        <v>1.61</v>
      </c>
      <c r="G11" s="74" t="s">
        <v>12</v>
      </c>
      <c r="J11" s="4">
        <f>F48-J10</f>
        <v>44.892999999999994</v>
      </c>
    </row>
    <row r="12" spans="1:10" ht="27" customHeight="1" x14ac:dyDescent="0.25">
      <c r="A12" s="32">
        <v>3</v>
      </c>
      <c r="B12" s="82" t="s">
        <v>13</v>
      </c>
      <c r="C12" s="82" t="s">
        <v>14</v>
      </c>
      <c r="D12" s="82" t="s">
        <v>92</v>
      </c>
      <c r="E12" s="82" t="s">
        <v>94</v>
      </c>
      <c r="F12" s="33">
        <v>0.75600000000000001</v>
      </c>
      <c r="G12" s="74" t="s">
        <v>12</v>
      </c>
    </row>
    <row r="13" spans="1:10" ht="27" customHeight="1" x14ac:dyDescent="0.25">
      <c r="A13" s="32">
        <v>4</v>
      </c>
      <c r="B13" s="82" t="s">
        <v>15</v>
      </c>
      <c r="C13" s="82" t="s">
        <v>16</v>
      </c>
      <c r="D13" s="82" t="s">
        <v>16</v>
      </c>
      <c r="E13" s="82" t="s">
        <v>95</v>
      </c>
      <c r="F13" s="33">
        <v>1.585</v>
      </c>
      <c r="G13" s="74" t="s">
        <v>8</v>
      </c>
    </row>
    <row r="14" spans="1:10" ht="27" customHeight="1" x14ac:dyDescent="0.25">
      <c r="A14" s="32">
        <v>5</v>
      </c>
      <c r="B14" s="82" t="s">
        <v>17</v>
      </c>
      <c r="C14" s="82" t="s">
        <v>18</v>
      </c>
      <c r="D14" s="82" t="s">
        <v>18</v>
      </c>
      <c r="E14" s="82" t="s">
        <v>94</v>
      </c>
      <c r="F14" s="33">
        <v>1.1419999999999999</v>
      </c>
      <c r="G14" s="74" t="s">
        <v>8</v>
      </c>
    </row>
    <row r="15" spans="1:10" ht="27" customHeight="1" x14ac:dyDescent="0.25">
      <c r="A15" s="32">
        <v>6</v>
      </c>
      <c r="B15" s="82" t="s">
        <v>19</v>
      </c>
      <c r="C15" s="82" t="s">
        <v>20</v>
      </c>
      <c r="D15" s="82" t="s">
        <v>20</v>
      </c>
      <c r="E15" s="82" t="s">
        <v>95</v>
      </c>
      <c r="F15" s="33">
        <v>0.14799999999999999</v>
      </c>
      <c r="G15" s="74" t="s">
        <v>8</v>
      </c>
    </row>
    <row r="16" spans="1:10" ht="27" customHeight="1" x14ac:dyDescent="0.25">
      <c r="A16" s="32">
        <v>7</v>
      </c>
      <c r="B16" s="82" t="s">
        <v>21</v>
      </c>
      <c r="C16" s="82" t="s">
        <v>22</v>
      </c>
      <c r="D16" s="82" t="s">
        <v>22</v>
      </c>
      <c r="E16" s="82" t="s">
        <v>94</v>
      </c>
      <c r="F16" s="33">
        <v>2.87</v>
      </c>
      <c r="G16" s="74" t="s">
        <v>8</v>
      </c>
    </row>
    <row r="17" spans="1:7" ht="27" customHeight="1" x14ac:dyDescent="0.25">
      <c r="A17" s="32">
        <v>8</v>
      </c>
      <c r="B17" s="82" t="s">
        <v>23</v>
      </c>
      <c r="C17" s="82" t="s">
        <v>24</v>
      </c>
      <c r="D17" s="82" t="s">
        <v>24</v>
      </c>
      <c r="E17" s="82" t="s">
        <v>95</v>
      </c>
      <c r="F17" s="33">
        <v>1.653</v>
      </c>
      <c r="G17" s="74" t="s">
        <v>8</v>
      </c>
    </row>
    <row r="18" spans="1:7" ht="33.75" customHeight="1" x14ac:dyDescent="0.25">
      <c r="A18" s="32">
        <v>9</v>
      </c>
      <c r="B18" s="82" t="s">
        <v>25</v>
      </c>
      <c r="C18" s="82" t="s">
        <v>100</v>
      </c>
      <c r="D18" s="82" t="s">
        <v>26</v>
      </c>
      <c r="E18" s="82" t="s">
        <v>95</v>
      </c>
      <c r="F18" s="33">
        <v>0.379</v>
      </c>
      <c r="G18" s="74" t="s">
        <v>8</v>
      </c>
    </row>
    <row r="19" spans="1:7" ht="27" customHeight="1" x14ac:dyDescent="0.25">
      <c r="A19" s="32">
        <v>10</v>
      </c>
      <c r="B19" s="82" t="s">
        <v>27</v>
      </c>
      <c r="C19" s="82" t="s">
        <v>28</v>
      </c>
      <c r="D19" s="82" t="s">
        <v>29</v>
      </c>
      <c r="E19" s="82" t="s">
        <v>95</v>
      </c>
      <c r="F19" s="33">
        <v>6.5469999999999997</v>
      </c>
      <c r="G19" s="74" t="s">
        <v>8</v>
      </c>
    </row>
    <row r="20" spans="1:7" ht="27" customHeight="1" x14ac:dyDescent="0.25">
      <c r="A20" s="32">
        <v>11</v>
      </c>
      <c r="B20" s="82" t="s">
        <v>30</v>
      </c>
      <c r="C20" s="82" t="s">
        <v>31</v>
      </c>
      <c r="D20" s="82" t="s">
        <v>31</v>
      </c>
      <c r="E20" s="82" t="s">
        <v>95</v>
      </c>
      <c r="F20" s="33">
        <v>3.149</v>
      </c>
      <c r="G20" s="74" t="s">
        <v>8</v>
      </c>
    </row>
    <row r="21" spans="1:7" ht="27" customHeight="1" x14ac:dyDescent="0.25">
      <c r="A21" s="32">
        <v>12</v>
      </c>
      <c r="B21" s="82" t="s">
        <v>32</v>
      </c>
      <c r="C21" s="82" t="s">
        <v>33</v>
      </c>
      <c r="D21" s="82" t="s">
        <v>33</v>
      </c>
      <c r="E21" s="82" t="s">
        <v>95</v>
      </c>
      <c r="F21" s="33">
        <v>2.78</v>
      </c>
      <c r="G21" s="74" t="s">
        <v>8</v>
      </c>
    </row>
    <row r="22" spans="1:7" ht="27" customHeight="1" x14ac:dyDescent="0.25">
      <c r="A22" s="32">
        <v>13</v>
      </c>
      <c r="B22" s="82" t="s">
        <v>34</v>
      </c>
      <c r="C22" s="82" t="s">
        <v>35</v>
      </c>
      <c r="D22" s="82" t="s">
        <v>35</v>
      </c>
      <c r="E22" s="82" t="s">
        <v>95</v>
      </c>
      <c r="F22" s="33">
        <v>2.0750000000000002</v>
      </c>
      <c r="G22" s="74" t="s">
        <v>8</v>
      </c>
    </row>
    <row r="23" spans="1:7" ht="27" customHeight="1" x14ac:dyDescent="0.25">
      <c r="A23" s="32">
        <v>14</v>
      </c>
      <c r="B23" s="82" t="s">
        <v>36</v>
      </c>
      <c r="C23" s="82" t="s">
        <v>37</v>
      </c>
      <c r="D23" s="82" t="s">
        <v>37</v>
      </c>
      <c r="E23" s="82" t="s">
        <v>95</v>
      </c>
      <c r="F23" s="33">
        <v>1.85</v>
      </c>
      <c r="G23" s="74" t="s">
        <v>8</v>
      </c>
    </row>
    <row r="24" spans="1:7" ht="27" customHeight="1" x14ac:dyDescent="0.25">
      <c r="A24" s="32">
        <v>15</v>
      </c>
      <c r="B24" s="82" t="s">
        <v>38</v>
      </c>
      <c r="C24" s="82" t="s">
        <v>39</v>
      </c>
      <c r="D24" s="82" t="s">
        <v>39</v>
      </c>
      <c r="E24" s="82" t="s">
        <v>95</v>
      </c>
      <c r="F24" s="33">
        <v>2.6850000000000001</v>
      </c>
      <c r="G24" s="74" t="s">
        <v>8</v>
      </c>
    </row>
    <row r="25" spans="1:7" ht="27" customHeight="1" x14ac:dyDescent="0.25">
      <c r="A25" s="32">
        <v>16</v>
      </c>
      <c r="B25" s="82" t="s">
        <v>40</v>
      </c>
      <c r="C25" s="82" t="s">
        <v>41</v>
      </c>
      <c r="D25" s="82" t="s">
        <v>41</v>
      </c>
      <c r="E25" s="82" t="s">
        <v>96</v>
      </c>
      <c r="F25" s="33">
        <v>2.0369999999999999</v>
      </c>
      <c r="G25" s="74" t="s">
        <v>8</v>
      </c>
    </row>
    <row r="26" spans="1:7" ht="27" customHeight="1" x14ac:dyDescent="0.25">
      <c r="A26" s="32">
        <v>17</v>
      </c>
      <c r="B26" s="82" t="s">
        <v>42</v>
      </c>
      <c r="C26" s="82" t="s">
        <v>43</v>
      </c>
      <c r="D26" s="82" t="s">
        <v>43</v>
      </c>
      <c r="E26" s="82" t="s">
        <v>96</v>
      </c>
      <c r="F26" s="33">
        <v>1.7929999999999999</v>
      </c>
      <c r="G26" s="74" t="s">
        <v>8</v>
      </c>
    </row>
    <row r="27" spans="1:7" ht="27" customHeight="1" x14ac:dyDescent="0.25">
      <c r="A27" s="32">
        <v>18</v>
      </c>
      <c r="B27" s="82" t="s">
        <v>44</v>
      </c>
      <c r="C27" s="82" t="s">
        <v>45</v>
      </c>
      <c r="D27" s="82" t="s">
        <v>45</v>
      </c>
      <c r="E27" s="82" t="s">
        <v>95</v>
      </c>
      <c r="F27" s="33">
        <v>0.876</v>
      </c>
      <c r="G27" s="74" t="s">
        <v>8</v>
      </c>
    </row>
    <row r="28" spans="1:7" ht="27" customHeight="1" x14ac:dyDescent="0.25">
      <c r="A28" s="32">
        <v>19</v>
      </c>
      <c r="B28" s="82" t="s">
        <v>46</v>
      </c>
      <c r="C28" s="82" t="s">
        <v>47</v>
      </c>
      <c r="D28" s="82" t="s">
        <v>47</v>
      </c>
      <c r="E28" s="82" t="s">
        <v>95</v>
      </c>
      <c r="F28" s="33">
        <v>3.0920000000000001</v>
      </c>
      <c r="G28" s="74" t="s">
        <v>8</v>
      </c>
    </row>
    <row r="29" spans="1:7" ht="27" customHeight="1" x14ac:dyDescent="0.25">
      <c r="A29" s="32">
        <v>20</v>
      </c>
      <c r="B29" s="82" t="s">
        <v>48</v>
      </c>
      <c r="C29" s="82" t="s">
        <v>49</v>
      </c>
      <c r="D29" s="82" t="s">
        <v>49</v>
      </c>
      <c r="E29" s="82" t="s">
        <v>95</v>
      </c>
      <c r="F29" s="33">
        <v>1.4339999999999999</v>
      </c>
      <c r="G29" s="74" t="s">
        <v>8</v>
      </c>
    </row>
    <row r="30" spans="1:7" ht="27" customHeight="1" x14ac:dyDescent="0.25">
      <c r="A30" s="32">
        <v>21</v>
      </c>
      <c r="B30" s="82" t="s">
        <v>50</v>
      </c>
      <c r="C30" s="82" t="s">
        <v>51</v>
      </c>
      <c r="D30" s="82" t="s">
        <v>101</v>
      </c>
      <c r="E30" s="82" t="s">
        <v>94</v>
      </c>
      <c r="F30" s="33">
        <v>2.7810000000000001</v>
      </c>
      <c r="G30" s="74" t="s">
        <v>8</v>
      </c>
    </row>
    <row r="31" spans="1:7" ht="27" customHeight="1" x14ac:dyDescent="0.25">
      <c r="A31" s="32">
        <v>22</v>
      </c>
      <c r="B31" s="82" t="s">
        <v>52</v>
      </c>
      <c r="C31" s="82" t="s">
        <v>53</v>
      </c>
      <c r="D31" s="82" t="s">
        <v>53</v>
      </c>
      <c r="E31" s="82" t="s">
        <v>96</v>
      </c>
      <c r="F31" s="33">
        <v>2.2999999999999998</v>
      </c>
      <c r="G31" s="74" t="s">
        <v>8</v>
      </c>
    </row>
    <row r="32" spans="1:7" ht="27" customHeight="1" x14ac:dyDescent="0.25">
      <c r="A32" s="32">
        <v>23</v>
      </c>
      <c r="B32" s="82" t="s">
        <v>54</v>
      </c>
      <c r="C32" s="82" t="s">
        <v>55</v>
      </c>
      <c r="D32" s="82" t="s">
        <v>55</v>
      </c>
      <c r="E32" s="82" t="s">
        <v>95</v>
      </c>
      <c r="F32" s="33">
        <v>2.3730000000000002</v>
      </c>
      <c r="G32" s="74" t="s">
        <v>8</v>
      </c>
    </row>
    <row r="33" spans="1:14" ht="27" customHeight="1" x14ac:dyDescent="0.25">
      <c r="A33" s="32">
        <v>24</v>
      </c>
      <c r="B33" s="82" t="s">
        <v>56</v>
      </c>
      <c r="C33" s="82" t="s">
        <v>57</v>
      </c>
      <c r="D33" s="82" t="s">
        <v>57</v>
      </c>
      <c r="E33" s="82" t="s">
        <v>96</v>
      </c>
      <c r="F33" s="33">
        <v>2.5</v>
      </c>
      <c r="G33" s="74" t="s">
        <v>8</v>
      </c>
    </row>
    <row r="34" spans="1:14" ht="27" customHeight="1" x14ac:dyDescent="0.25">
      <c r="A34" s="32">
        <v>25</v>
      </c>
      <c r="B34" s="82" t="s">
        <v>58</v>
      </c>
      <c r="C34" s="82" t="s">
        <v>59</v>
      </c>
      <c r="D34" s="82" t="s">
        <v>59</v>
      </c>
      <c r="E34" s="82" t="s">
        <v>96</v>
      </c>
      <c r="F34" s="33">
        <v>0.82699999999999996</v>
      </c>
      <c r="G34" s="74" t="s">
        <v>8</v>
      </c>
    </row>
    <row r="35" spans="1:14" ht="27" customHeight="1" x14ac:dyDescent="0.25">
      <c r="A35" s="32">
        <v>26</v>
      </c>
      <c r="B35" s="82" t="s">
        <v>60</v>
      </c>
      <c r="C35" s="82" t="s">
        <v>61</v>
      </c>
      <c r="D35" s="82" t="s">
        <v>61</v>
      </c>
      <c r="E35" s="82" t="s">
        <v>96</v>
      </c>
      <c r="F35" s="33">
        <v>4.5919999999999996</v>
      </c>
      <c r="G35" s="74" t="s">
        <v>8</v>
      </c>
    </row>
    <row r="36" spans="1:14" ht="27" customHeight="1" x14ac:dyDescent="0.25">
      <c r="A36" s="32">
        <v>27</v>
      </c>
      <c r="B36" s="82" t="s">
        <v>62</v>
      </c>
      <c r="C36" s="82" t="s">
        <v>63</v>
      </c>
      <c r="D36" s="82" t="s">
        <v>63</v>
      </c>
      <c r="E36" s="82" t="s">
        <v>96</v>
      </c>
      <c r="F36" s="33">
        <v>0.752</v>
      </c>
      <c r="G36" s="74" t="s">
        <v>8</v>
      </c>
    </row>
    <row r="37" spans="1:14" ht="27" customHeight="1" x14ac:dyDescent="0.25">
      <c r="A37" s="32">
        <v>28</v>
      </c>
      <c r="B37" s="82" t="s">
        <v>64</v>
      </c>
      <c r="C37" s="82" t="s">
        <v>65</v>
      </c>
      <c r="D37" s="82" t="s">
        <v>65</v>
      </c>
      <c r="E37" s="82" t="s">
        <v>94</v>
      </c>
      <c r="F37" s="33">
        <v>1.758</v>
      </c>
      <c r="G37" s="74" t="s">
        <v>12</v>
      </c>
      <c r="N37" s="4"/>
    </row>
    <row r="38" spans="1:14" ht="27" customHeight="1" x14ac:dyDescent="0.25">
      <c r="A38" s="32">
        <v>29</v>
      </c>
      <c r="B38" s="82" t="s">
        <v>66</v>
      </c>
      <c r="C38" s="82" t="s">
        <v>67</v>
      </c>
      <c r="D38" s="82" t="s">
        <v>67</v>
      </c>
      <c r="E38" s="82" t="s">
        <v>95</v>
      </c>
      <c r="F38" s="33">
        <v>0.872</v>
      </c>
      <c r="G38" s="74" t="s">
        <v>8</v>
      </c>
    </row>
    <row r="39" spans="1:14" ht="27" customHeight="1" x14ac:dyDescent="0.25">
      <c r="A39" s="32">
        <v>30</v>
      </c>
      <c r="B39" s="82" t="s">
        <v>68</v>
      </c>
      <c r="C39" s="82" t="s">
        <v>69</v>
      </c>
      <c r="D39" s="82" t="s">
        <v>69</v>
      </c>
      <c r="E39" s="82" t="s">
        <v>96</v>
      </c>
      <c r="F39" s="33">
        <v>1.129</v>
      </c>
      <c r="G39" s="74" t="s">
        <v>8</v>
      </c>
    </row>
    <row r="40" spans="1:14" ht="27" customHeight="1" x14ac:dyDescent="0.25">
      <c r="A40" s="32">
        <v>31</v>
      </c>
      <c r="B40" s="82" t="s">
        <v>70</v>
      </c>
      <c r="C40" s="82" t="s">
        <v>71</v>
      </c>
      <c r="D40" s="82" t="s">
        <v>72</v>
      </c>
      <c r="E40" s="82" t="s">
        <v>94</v>
      </c>
      <c r="F40" s="33">
        <v>1.04</v>
      </c>
      <c r="G40" s="74" t="s">
        <v>8</v>
      </c>
    </row>
    <row r="41" spans="1:14" ht="27" customHeight="1" x14ac:dyDescent="0.25">
      <c r="A41" s="32">
        <v>32</v>
      </c>
      <c r="B41" s="82" t="s">
        <v>73</v>
      </c>
      <c r="C41" s="82" t="s">
        <v>99</v>
      </c>
      <c r="D41" s="82" t="s">
        <v>74</v>
      </c>
      <c r="E41" s="82" t="s">
        <v>94</v>
      </c>
      <c r="F41" s="33">
        <v>2.87</v>
      </c>
      <c r="G41" s="74" t="s">
        <v>12</v>
      </c>
    </row>
    <row r="42" spans="1:14" ht="27" customHeight="1" x14ac:dyDescent="0.25">
      <c r="A42" s="32">
        <v>33</v>
      </c>
      <c r="B42" s="82" t="s">
        <v>957</v>
      </c>
      <c r="C42" s="23" t="s">
        <v>947</v>
      </c>
      <c r="D42" s="23" t="s">
        <v>947</v>
      </c>
      <c r="E42" s="82" t="s">
        <v>96</v>
      </c>
      <c r="F42" s="33">
        <v>6</v>
      </c>
      <c r="G42" s="74" t="s">
        <v>8</v>
      </c>
    </row>
    <row r="43" spans="1:14" ht="27" customHeight="1" x14ac:dyDescent="0.25">
      <c r="A43" s="32">
        <v>34</v>
      </c>
      <c r="B43" s="82" t="s">
        <v>958</v>
      </c>
      <c r="C43" s="23" t="s">
        <v>946</v>
      </c>
      <c r="D43" s="23" t="s">
        <v>946</v>
      </c>
      <c r="E43" s="82" t="s">
        <v>96</v>
      </c>
      <c r="F43" s="33">
        <v>2</v>
      </c>
      <c r="G43" s="74" t="s">
        <v>8</v>
      </c>
    </row>
    <row r="44" spans="1:14" ht="27" customHeight="1" x14ac:dyDescent="0.25">
      <c r="A44" s="32">
        <v>35</v>
      </c>
      <c r="B44" s="82" t="s">
        <v>75</v>
      </c>
      <c r="C44" s="82" t="s">
        <v>76</v>
      </c>
      <c r="D44" s="82" t="s">
        <v>77</v>
      </c>
      <c r="E44" s="82" t="s">
        <v>95</v>
      </c>
      <c r="F44" s="33">
        <v>1.2050000000000001</v>
      </c>
      <c r="G44" s="74" t="s">
        <v>8</v>
      </c>
    </row>
    <row r="45" spans="1:14" ht="27" customHeight="1" x14ac:dyDescent="0.25">
      <c r="A45" s="32">
        <v>36</v>
      </c>
      <c r="B45" s="82" t="s">
        <v>78</v>
      </c>
      <c r="C45" s="82" t="s">
        <v>79</v>
      </c>
      <c r="D45" s="82" t="s">
        <v>80</v>
      </c>
      <c r="E45" s="82" t="s">
        <v>95</v>
      </c>
      <c r="F45" s="33">
        <v>0.94</v>
      </c>
      <c r="G45" s="74" t="s">
        <v>8</v>
      </c>
    </row>
    <row r="46" spans="1:14" ht="27" customHeight="1" x14ac:dyDescent="0.25">
      <c r="A46" s="32">
        <v>37</v>
      </c>
      <c r="B46" s="82" t="s">
        <v>81</v>
      </c>
      <c r="C46" s="82" t="s">
        <v>82</v>
      </c>
      <c r="D46" s="82" t="s">
        <v>83</v>
      </c>
      <c r="E46" s="82" t="s">
        <v>95</v>
      </c>
      <c r="F46" s="33">
        <v>1.292</v>
      </c>
      <c r="G46" s="74" t="s">
        <v>8</v>
      </c>
    </row>
    <row r="47" spans="1:14" ht="27" customHeight="1" x14ac:dyDescent="0.25">
      <c r="A47" s="32">
        <v>38</v>
      </c>
      <c r="B47" s="82" t="s">
        <v>84</v>
      </c>
      <c r="C47" s="82" t="s">
        <v>85</v>
      </c>
      <c r="D47" s="82" t="s">
        <v>86</v>
      </c>
      <c r="E47" s="82" t="s">
        <v>95</v>
      </c>
      <c r="F47" s="33">
        <v>0.92500000000000004</v>
      </c>
      <c r="G47" s="74" t="s">
        <v>8</v>
      </c>
    </row>
    <row r="48" spans="1:14" ht="22.5" customHeight="1" x14ac:dyDescent="0.25">
      <c r="A48" s="114" t="s">
        <v>864</v>
      </c>
      <c r="B48" s="115"/>
      <c r="C48" s="115"/>
      <c r="D48" s="115"/>
      <c r="E48" s="116"/>
      <c r="F48" s="35">
        <f>SUM(F10:F47)</f>
        <v>77.443999999999988</v>
      </c>
      <c r="G48" s="74"/>
    </row>
    <row r="49" spans="1:7" ht="15" customHeight="1" x14ac:dyDescent="0.25">
      <c r="A49" s="117" t="s">
        <v>87</v>
      </c>
      <c r="B49" s="118"/>
      <c r="C49" s="118"/>
      <c r="D49" s="118"/>
      <c r="E49" s="119"/>
      <c r="F49" s="36" t="s">
        <v>88</v>
      </c>
      <c r="G49" s="37">
        <v>0</v>
      </c>
    </row>
    <row r="50" spans="1:7" x14ac:dyDescent="0.25">
      <c r="A50" s="120"/>
      <c r="B50" s="121"/>
      <c r="C50" s="121"/>
      <c r="D50" s="121"/>
      <c r="E50" s="122"/>
      <c r="F50" s="36" t="s">
        <v>89</v>
      </c>
      <c r="G50" s="37">
        <v>0</v>
      </c>
    </row>
    <row r="51" spans="1:7" x14ac:dyDescent="0.25">
      <c r="A51" s="120"/>
      <c r="B51" s="121"/>
      <c r="C51" s="121"/>
      <c r="D51" s="121"/>
      <c r="E51" s="122"/>
      <c r="F51" s="36" t="s">
        <v>90</v>
      </c>
      <c r="G51" s="37">
        <v>0</v>
      </c>
    </row>
    <row r="52" spans="1:7" x14ac:dyDescent="0.25">
      <c r="A52" s="120"/>
      <c r="B52" s="121"/>
      <c r="C52" s="121"/>
      <c r="D52" s="121"/>
      <c r="E52" s="122"/>
      <c r="F52" s="36" t="s">
        <v>12</v>
      </c>
      <c r="G52" s="37">
        <v>6.9939999999999998</v>
      </c>
    </row>
    <row r="53" spans="1:7" x14ac:dyDescent="0.25">
      <c r="A53" s="120"/>
      <c r="B53" s="121"/>
      <c r="C53" s="121"/>
      <c r="D53" s="121"/>
      <c r="E53" s="122"/>
      <c r="F53" s="36" t="s">
        <v>8</v>
      </c>
      <c r="G53" s="38">
        <v>70.45</v>
      </c>
    </row>
    <row r="54" spans="1:7" ht="15.75" thickBot="1" x14ac:dyDescent="0.3">
      <c r="A54" s="123"/>
      <c r="B54" s="124"/>
      <c r="C54" s="124"/>
      <c r="D54" s="124"/>
      <c r="E54" s="125"/>
      <c r="F54" s="39" t="s">
        <v>91</v>
      </c>
      <c r="G54" s="40">
        <f>G52+G53</f>
        <v>77.444000000000003</v>
      </c>
    </row>
    <row r="56" spans="1:7" x14ac:dyDescent="0.25">
      <c r="B56" t="s">
        <v>912</v>
      </c>
      <c r="C56" t="s">
        <v>913</v>
      </c>
    </row>
    <row r="57" spans="1:7" x14ac:dyDescent="0.25">
      <c r="A57" t="s">
        <v>909</v>
      </c>
      <c r="B57" s="18">
        <f>F11+F12+F37+F41</f>
        <v>6.9940000000000007</v>
      </c>
      <c r="C57" s="18">
        <f>F14+F16+F30+F40</f>
        <v>7.8330000000000011</v>
      </c>
    </row>
    <row r="58" spans="1:7" x14ac:dyDescent="0.25">
      <c r="A58" t="s">
        <v>910</v>
      </c>
      <c r="B58" s="19"/>
      <c r="C58" s="19">
        <v>38.686999999999998</v>
      </c>
    </row>
    <row r="59" spans="1:7" x14ac:dyDescent="0.25">
      <c r="A59" t="s">
        <v>911</v>
      </c>
      <c r="B59" s="19"/>
      <c r="C59" s="19">
        <v>23.93</v>
      </c>
    </row>
    <row r="60" spans="1:7" x14ac:dyDescent="0.25">
      <c r="A60" t="s">
        <v>91</v>
      </c>
      <c r="B60" s="18">
        <f>B57+B58+B59</f>
        <v>6.9940000000000007</v>
      </c>
      <c r="C60" s="18">
        <f>C57+C58+C59</f>
        <v>70.449999999999989</v>
      </c>
    </row>
    <row r="62" spans="1:7" x14ac:dyDescent="0.25">
      <c r="A62" s="4">
        <f>B60+C60</f>
        <v>77.443999999999988</v>
      </c>
    </row>
  </sheetData>
  <autoFilter ref="A9:G54"/>
  <mergeCells count="7">
    <mergeCell ref="A48:E48"/>
    <mergeCell ref="A49:E54"/>
    <mergeCell ref="D1:G1"/>
    <mergeCell ref="D2:G2"/>
    <mergeCell ref="D3:G3"/>
    <mergeCell ref="D4:G4"/>
    <mergeCell ref="A5:G7"/>
  </mergeCells>
  <printOptions horizontalCentered="1"/>
  <pageMargins left="0.98425196850393704" right="0.59055118110236227" top="0.39370078740157483" bottom="0.39370078740157483" header="0.31496062992125984" footer="0.31496062992125984"/>
  <pageSetup paperSize="9" scale="60" fitToHeight="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1"/>
  <sheetViews>
    <sheetView view="pageBreakPreview" topLeftCell="A121" zoomScaleNormal="100" zoomScaleSheetLayoutView="100" workbookViewId="0">
      <selection activeCell="M138" sqref="M138"/>
    </sheetView>
  </sheetViews>
  <sheetFormatPr defaultRowHeight="15" x14ac:dyDescent="0.25"/>
  <cols>
    <col min="2" max="2" width="20.85546875" customWidth="1"/>
    <col min="3" max="3" width="35.5703125" customWidth="1"/>
    <col min="4" max="4" width="49.140625" customWidth="1"/>
    <col min="5" max="5" width="0.28515625" hidden="1" customWidth="1"/>
    <col min="6" max="6" width="15.140625" customWidth="1"/>
    <col min="12" max="13" width="12.5703125" bestFit="1" customWidth="1"/>
    <col min="15" max="16" width="12.42578125" bestFit="1" customWidth="1"/>
    <col min="18" max="18" width="12.42578125" bestFit="1" customWidth="1"/>
    <col min="19" max="19" width="11.7109375" customWidth="1"/>
  </cols>
  <sheetData>
    <row r="1" spans="1:14" ht="38.25" customHeight="1" thickBot="1" x14ac:dyDescent="0.3">
      <c r="A1" s="24" t="s">
        <v>0</v>
      </c>
      <c r="B1" s="25" t="s">
        <v>1</v>
      </c>
      <c r="C1" s="25" t="s">
        <v>2</v>
      </c>
      <c r="D1" s="25" t="s">
        <v>3</v>
      </c>
      <c r="E1" s="26" t="s">
        <v>93</v>
      </c>
      <c r="F1" s="27" t="s">
        <v>4</v>
      </c>
      <c r="G1" s="28" t="s">
        <v>5</v>
      </c>
    </row>
    <row r="2" spans="1:14" ht="15.75" customHeight="1" x14ac:dyDescent="0.25">
      <c r="A2" s="29" t="s">
        <v>1009</v>
      </c>
      <c r="B2" s="30"/>
      <c r="C2" s="30"/>
      <c r="D2" s="30"/>
      <c r="E2" s="47"/>
      <c r="F2" s="30"/>
      <c r="G2" s="31"/>
    </row>
    <row r="3" spans="1:14" ht="27" customHeight="1" x14ac:dyDescent="0.25">
      <c r="A3" s="110">
        <v>39</v>
      </c>
      <c r="B3" s="82" t="s">
        <v>1010</v>
      </c>
      <c r="C3" s="60" t="s">
        <v>1141</v>
      </c>
      <c r="D3" s="60" t="s">
        <v>1343</v>
      </c>
      <c r="E3" s="7" t="s">
        <v>1694</v>
      </c>
      <c r="F3" s="5">
        <v>0.40799999999999997</v>
      </c>
      <c r="G3" s="99" t="s">
        <v>8</v>
      </c>
    </row>
    <row r="4" spans="1:14" ht="27" customHeight="1" x14ac:dyDescent="0.25">
      <c r="A4" s="32">
        <v>40</v>
      </c>
      <c r="B4" s="82" t="s">
        <v>1011</v>
      </c>
      <c r="C4" s="60" t="s">
        <v>1142</v>
      </c>
      <c r="D4" s="60" t="s">
        <v>1344</v>
      </c>
      <c r="E4" s="82" t="s">
        <v>1695</v>
      </c>
      <c r="F4" s="5">
        <v>0.32500000000000001</v>
      </c>
      <c r="G4" s="99" t="s">
        <v>8</v>
      </c>
      <c r="H4" s="10"/>
      <c r="I4" s="11"/>
    </row>
    <row r="5" spans="1:14" ht="27" customHeight="1" x14ac:dyDescent="0.25">
      <c r="A5" s="110">
        <v>41</v>
      </c>
      <c r="B5" s="82" t="s">
        <v>1012</v>
      </c>
      <c r="C5" s="60" t="s">
        <v>1143</v>
      </c>
      <c r="D5" s="60" t="s">
        <v>1256</v>
      </c>
      <c r="E5" s="82" t="s">
        <v>1695</v>
      </c>
      <c r="F5" s="5">
        <v>0.21</v>
      </c>
      <c r="G5" s="99" t="s">
        <v>8</v>
      </c>
    </row>
    <row r="6" spans="1:14" ht="27" customHeight="1" x14ac:dyDescent="0.25">
      <c r="A6" s="32">
        <v>42</v>
      </c>
      <c r="B6" s="82" t="s">
        <v>1013</v>
      </c>
      <c r="C6" s="60" t="s">
        <v>1144</v>
      </c>
      <c r="D6" s="60" t="s">
        <v>1345</v>
      </c>
      <c r="E6" s="82" t="s">
        <v>1696</v>
      </c>
      <c r="F6" s="5">
        <v>0.27400000000000002</v>
      </c>
      <c r="G6" s="99" t="s">
        <v>8</v>
      </c>
    </row>
    <row r="7" spans="1:14" ht="27" customHeight="1" x14ac:dyDescent="0.25">
      <c r="A7" s="110">
        <v>43</v>
      </c>
      <c r="B7" s="82" t="s">
        <v>1014</v>
      </c>
      <c r="C7" s="60" t="s">
        <v>102</v>
      </c>
      <c r="D7" s="60" t="s">
        <v>1346</v>
      </c>
      <c r="E7" s="7" t="s">
        <v>1696</v>
      </c>
      <c r="F7" s="5">
        <v>2.21</v>
      </c>
      <c r="G7" s="99" t="s">
        <v>8</v>
      </c>
    </row>
    <row r="8" spans="1:14" ht="27" customHeight="1" x14ac:dyDescent="0.25">
      <c r="A8" s="32">
        <v>44</v>
      </c>
      <c r="B8" s="82" t="s">
        <v>1015</v>
      </c>
      <c r="C8" s="60" t="s">
        <v>134</v>
      </c>
      <c r="D8" s="60" t="s">
        <v>1347</v>
      </c>
      <c r="E8" s="82" t="s">
        <v>1696</v>
      </c>
      <c r="F8" s="5">
        <v>2.37</v>
      </c>
      <c r="G8" s="99" t="s">
        <v>8</v>
      </c>
    </row>
    <row r="9" spans="1:14" ht="27" customHeight="1" x14ac:dyDescent="0.25">
      <c r="A9" s="110">
        <v>45</v>
      </c>
      <c r="B9" s="82" t="s">
        <v>1016</v>
      </c>
      <c r="C9" s="60" t="s">
        <v>1145</v>
      </c>
      <c r="D9" s="60" t="s">
        <v>1257</v>
      </c>
      <c r="E9" s="7" t="s">
        <v>1694</v>
      </c>
      <c r="F9" s="5">
        <v>0.63</v>
      </c>
      <c r="G9" s="99" t="s">
        <v>8</v>
      </c>
    </row>
    <row r="10" spans="1:14" ht="27" customHeight="1" x14ac:dyDescent="0.25">
      <c r="A10" s="32">
        <v>46</v>
      </c>
      <c r="B10" s="82" t="s">
        <v>1017</v>
      </c>
      <c r="C10" s="60" t="s">
        <v>1146</v>
      </c>
      <c r="D10" s="60" t="s">
        <v>1258</v>
      </c>
      <c r="E10" s="82" t="s">
        <v>1694</v>
      </c>
      <c r="F10" s="5">
        <v>0.42899999999999999</v>
      </c>
      <c r="G10" s="99" t="s">
        <v>8</v>
      </c>
    </row>
    <row r="11" spans="1:14" ht="27" customHeight="1" x14ac:dyDescent="0.25">
      <c r="A11" s="110">
        <v>47</v>
      </c>
      <c r="B11" s="82" t="s">
        <v>1018</v>
      </c>
      <c r="C11" s="60" t="s">
        <v>1147</v>
      </c>
      <c r="D11" s="60" t="s">
        <v>1259</v>
      </c>
      <c r="E11" s="7" t="s">
        <v>1694</v>
      </c>
      <c r="F11" s="5">
        <v>0.24</v>
      </c>
      <c r="G11" s="99" t="s">
        <v>8</v>
      </c>
    </row>
    <row r="12" spans="1:14" ht="27" customHeight="1" x14ac:dyDescent="0.25">
      <c r="A12" s="32">
        <v>48</v>
      </c>
      <c r="B12" s="82" t="s">
        <v>1019</v>
      </c>
      <c r="C12" s="60" t="s">
        <v>1148</v>
      </c>
      <c r="D12" s="60" t="s">
        <v>1260</v>
      </c>
      <c r="E12" s="82" t="s">
        <v>1694</v>
      </c>
      <c r="F12" s="5">
        <v>0.621</v>
      </c>
      <c r="G12" s="99" t="s">
        <v>8</v>
      </c>
      <c r="N12">
        <f>SUBTOTAL(9,F12:F37)</f>
        <v>16.23</v>
      </c>
    </row>
    <row r="13" spans="1:14" ht="27" customHeight="1" x14ac:dyDescent="0.25">
      <c r="A13" s="110">
        <v>49</v>
      </c>
      <c r="B13" s="82" t="s">
        <v>1020</v>
      </c>
      <c r="C13" s="60" t="s">
        <v>107</v>
      </c>
      <c r="D13" s="60" t="s">
        <v>1261</v>
      </c>
      <c r="E13" s="82" t="s">
        <v>1695</v>
      </c>
      <c r="F13" s="5">
        <v>0.21199999999999999</v>
      </c>
      <c r="G13" s="99" t="s">
        <v>8</v>
      </c>
    </row>
    <row r="14" spans="1:14" ht="27" customHeight="1" x14ac:dyDescent="0.25">
      <c r="A14" s="32">
        <v>50</v>
      </c>
      <c r="B14" s="82" t="s">
        <v>1021</v>
      </c>
      <c r="C14" s="60" t="s">
        <v>1149</v>
      </c>
      <c r="D14" s="60" t="s">
        <v>1262</v>
      </c>
      <c r="E14" s="82" t="s">
        <v>1694</v>
      </c>
      <c r="F14" s="5">
        <v>0.51800000000000002</v>
      </c>
      <c r="G14" s="99" t="s">
        <v>8</v>
      </c>
    </row>
    <row r="15" spans="1:14" ht="27" customHeight="1" x14ac:dyDescent="0.25">
      <c r="A15" s="110">
        <v>51</v>
      </c>
      <c r="B15" s="82" t="s">
        <v>1022</v>
      </c>
      <c r="C15" s="60" t="s">
        <v>1150</v>
      </c>
      <c r="D15" s="48" t="s">
        <v>1263</v>
      </c>
      <c r="E15" s="82" t="s">
        <v>1694</v>
      </c>
      <c r="F15" s="5">
        <v>0.45800000000000002</v>
      </c>
      <c r="G15" s="99" t="s">
        <v>8</v>
      </c>
    </row>
    <row r="16" spans="1:14" ht="27" customHeight="1" x14ac:dyDescent="0.25">
      <c r="A16" s="32">
        <v>52</v>
      </c>
      <c r="B16" s="82" t="s">
        <v>1023</v>
      </c>
      <c r="C16" s="60" t="s">
        <v>1724</v>
      </c>
      <c r="D16" s="48" t="s">
        <v>1264</v>
      </c>
      <c r="E16" s="82" t="s">
        <v>1695</v>
      </c>
      <c r="F16" s="5">
        <v>0.45800000000000002</v>
      </c>
      <c r="G16" s="99" t="s">
        <v>8</v>
      </c>
    </row>
    <row r="17" spans="1:7" ht="27" customHeight="1" x14ac:dyDescent="0.25">
      <c r="A17" s="110">
        <v>53</v>
      </c>
      <c r="B17" s="82" t="s">
        <v>1024</v>
      </c>
      <c r="C17" s="20" t="s">
        <v>563</v>
      </c>
      <c r="D17" s="48" t="s">
        <v>1265</v>
      </c>
      <c r="E17" s="82" t="s">
        <v>1694</v>
      </c>
      <c r="F17" s="5">
        <v>0.60699999999999998</v>
      </c>
      <c r="G17" s="99" t="s">
        <v>8</v>
      </c>
    </row>
    <row r="18" spans="1:7" ht="27" customHeight="1" x14ac:dyDescent="0.25">
      <c r="A18" s="32">
        <v>54</v>
      </c>
      <c r="B18" s="82" t="s">
        <v>1025</v>
      </c>
      <c r="C18" s="60" t="s">
        <v>1725</v>
      </c>
      <c r="D18" s="49" t="s">
        <v>1348</v>
      </c>
      <c r="E18" s="50" t="s">
        <v>1696</v>
      </c>
      <c r="F18" s="58">
        <v>0.46200000000000002</v>
      </c>
      <c r="G18" s="99" t="s">
        <v>12</v>
      </c>
    </row>
    <row r="19" spans="1:7" ht="27" customHeight="1" x14ac:dyDescent="0.25">
      <c r="A19" s="110">
        <v>55</v>
      </c>
      <c r="B19" s="82" t="s">
        <v>1026</v>
      </c>
      <c r="C19" s="60" t="s">
        <v>1726</v>
      </c>
      <c r="D19" s="60" t="s">
        <v>1349</v>
      </c>
      <c r="E19" s="50" t="s">
        <v>1695</v>
      </c>
      <c r="F19" s="58">
        <v>0.161</v>
      </c>
      <c r="G19" s="51" t="s">
        <v>8</v>
      </c>
    </row>
    <row r="20" spans="1:7" ht="27" customHeight="1" x14ac:dyDescent="0.25">
      <c r="A20" s="32">
        <v>56</v>
      </c>
      <c r="B20" s="82" t="s">
        <v>1027</v>
      </c>
      <c r="C20" s="60" t="s">
        <v>1727</v>
      </c>
      <c r="D20" s="48" t="s">
        <v>1266</v>
      </c>
      <c r="E20" s="82" t="s">
        <v>1696</v>
      </c>
      <c r="F20" s="5">
        <v>0.63200000000000001</v>
      </c>
      <c r="G20" s="51" t="s">
        <v>8</v>
      </c>
    </row>
    <row r="21" spans="1:7" ht="27" customHeight="1" x14ac:dyDescent="0.25">
      <c r="A21" s="110">
        <v>57</v>
      </c>
      <c r="B21" s="82" t="s">
        <v>1028</v>
      </c>
      <c r="C21" s="60" t="s">
        <v>507</v>
      </c>
      <c r="D21" s="48" t="s">
        <v>1350</v>
      </c>
      <c r="E21" s="82" t="s">
        <v>1695</v>
      </c>
      <c r="F21" s="5">
        <v>0.128</v>
      </c>
      <c r="G21" s="51" t="s">
        <v>8</v>
      </c>
    </row>
    <row r="22" spans="1:7" ht="27" customHeight="1" x14ac:dyDescent="0.25">
      <c r="A22" s="32">
        <v>58</v>
      </c>
      <c r="B22" s="82" t="s">
        <v>1029</v>
      </c>
      <c r="C22" s="60" t="s">
        <v>1728</v>
      </c>
      <c r="D22" s="60" t="s">
        <v>1267</v>
      </c>
      <c r="E22" s="82" t="s">
        <v>1695</v>
      </c>
      <c r="F22" s="5">
        <v>0.33400000000000002</v>
      </c>
      <c r="G22" s="74" t="s">
        <v>12</v>
      </c>
    </row>
    <row r="23" spans="1:7" ht="27" customHeight="1" x14ac:dyDescent="0.25">
      <c r="A23" s="110">
        <v>59</v>
      </c>
      <c r="B23" s="82" t="s">
        <v>1030</v>
      </c>
      <c r="C23" s="60" t="s">
        <v>1151</v>
      </c>
      <c r="D23" s="48" t="s">
        <v>1268</v>
      </c>
      <c r="E23" s="7" t="s">
        <v>1696</v>
      </c>
      <c r="F23" s="5">
        <v>1.63</v>
      </c>
      <c r="G23" s="74" t="s">
        <v>12</v>
      </c>
    </row>
    <row r="24" spans="1:7" ht="27" customHeight="1" x14ac:dyDescent="0.25">
      <c r="A24" s="32">
        <v>60</v>
      </c>
      <c r="B24" s="82" t="s">
        <v>1031</v>
      </c>
      <c r="C24" s="60" t="s">
        <v>1152</v>
      </c>
      <c r="D24" s="48" t="s">
        <v>1269</v>
      </c>
      <c r="E24" s="82" t="s">
        <v>1696</v>
      </c>
      <c r="F24" s="5">
        <v>0.59899999999999998</v>
      </c>
      <c r="G24" s="74" t="s">
        <v>12</v>
      </c>
    </row>
    <row r="25" spans="1:7" ht="27" customHeight="1" x14ac:dyDescent="0.25">
      <c r="A25" s="110">
        <v>61</v>
      </c>
      <c r="B25" s="82" t="s">
        <v>1032</v>
      </c>
      <c r="C25" s="60" t="s">
        <v>1153</v>
      </c>
      <c r="D25" s="60" t="s">
        <v>1270</v>
      </c>
      <c r="E25" s="82" t="s">
        <v>1695</v>
      </c>
      <c r="F25" s="5">
        <v>0.51</v>
      </c>
      <c r="G25" s="74" t="s">
        <v>8</v>
      </c>
    </row>
    <row r="26" spans="1:7" ht="27" customHeight="1" x14ac:dyDescent="0.25">
      <c r="A26" s="32">
        <v>62</v>
      </c>
      <c r="B26" s="82" t="s">
        <v>1033</v>
      </c>
      <c r="C26" s="60" t="s">
        <v>1154</v>
      </c>
      <c r="D26" s="48" t="s">
        <v>1351</v>
      </c>
      <c r="E26" s="7" t="s">
        <v>1694</v>
      </c>
      <c r="F26" s="5">
        <v>0.36399999999999999</v>
      </c>
      <c r="G26" s="74" t="s">
        <v>8</v>
      </c>
    </row>
    <row r="27" spans="1:7" ht="27" customHeight="1" x14ac:dyDescent="0.25">
      <c r="A27" s="110">
        <v>63</v>
      </c>
      <c r="B27" s="82" t="s">
        <v>1034</v>
      </c>
      <c r="C27" s="60" t="s">
        <v>1155</v>
      </c>
      <c r="D27" s="60" t="s">
        <v>1352</v>
      </c>
      <c r="E27" s="82" t="s">
        <v>1696</v>
      </c>
      <c r="F27" s="5">
        <v>0.86399999999999999</v>
      </c>
      <c r="G27" s="74" t="s">
        <v>12</v>
      </c>
    </row>
    <row r="28" spans="1:7" ht="27" customHeight="1" x14ac:dyDescent="0.25">
      <c r="A28" s="32">
        <v>64</v>
      </c>
      <c r="B28" s="82" t="s">
        <v>1035</v>
      </c>
      <c r="C28" s="60" t="s">
        <v>1156</v>
      </c>
      <c r="D28" s="60" t="s">
        <v>1271</v>
      </c>
      <c r="E28" s="82" t="s">
        <v>1694</v>
      </c>
      <c r="F28" s="5">
        <v>0.73499999999999999</v>
      </c>
      <c r="G28" s="74" t="s">
        <v>8</v>
      </c>
    </row>
    <row r="29" spans="1:7" ht="27" customHeight="1" x14ac:dyDescent="0.25">
      <c r="A29" s="110">
        <v>65</v>
      </c>
      <c r="B29" s="82" t="s">
        <v>1036</v>
      </c>
      <c r="C29" s="60" t="s">
        <v>1157</v>
      </c>
      <c r="D29" s="60" t="s">
        <v>1272</v>
      </c>
      <c r="E29" s="7" t="s">
        <v>1694</v>
      </c>
      <c r="F29" s="5">
        <v>0.63400000000000001</v>
      </c>
      <c r="G29" s="74" t="s">
        <v>8</v>
      </c>
    </row>
    <row r="30" spans="1:7" ht="27" customHeight="1" x14ac:dyDescent="0.25">
      <c r="A30" s="32">
        <v>66</v>
      </c>
      <c r="B30" s="82" t="s">
        <v>1037</v>
      </c>
      <c r="C30" s="60" t="s">
        <v>1158</v>
      </c>
      <c r="D30" s="60" t="s">
        <v>1273</v>
      </c>
      <c r="E30" s="82" t="s">
        <v>1694</v>
      </c>
      <c r="F30" s="5">
        <v>0.33800000000000002</v>
      </c>
      <c r="G30" s="74" t="s">
        <v>8</v>
      </c>
    </row>
    <row r="31" spans="1:7" ht="27" customHeight="1" x14ac:dyDescent="0.25">
      <c r="A31" s="110">
        <v>67</v>
      </c>
      <c r="B31" s="82" t="s">
        <v>1038</v>
      </c>
      <c r="C31" s="60" t="s">
        <v>1159</v>
      </c>
      <c r="D31" s="48" t="s">
        <v>1354</v>
      </c>
      <c r="E31" s="82" t="s">
        <v>1694</v>
      </c>
      <c r="F31" s="5">
        <v>0.3</v>
      </c>
      <c r="G31" s="74" t="s">
        <v>8</v>
      </c>
    </row>
    <row r="32" spans="1:7" ht="27" customHeight="1" x14ac:dyDescent="0.25">
      <c r="A32" s="32">
        <v>68</v>
      </c>
      <c r="B32" s="82" t="s">
        <v>1039</v>
      </c>
      <c r="C32" s="60" t="s">
        <v>1160</v>
      </c>
      <c r="D32" s="48" t="s">
        <v>1274</v>
      </c>
      <c r="E32" s="7" t="s">
        <v>1695</v>
      </c>
      <c r="F32" s="5">
        <v>0.85</v>
      </c>
      <c r="G32" s="74" t="s">
        <v>8</v>
      </c>
    </row>
    <row r="33" spans="1:7" ht="27" customHeight="1" x14ac:dyDescent="0.25">
      <c r="A33" s="110">
        <v>69</v>
      </c>
      <c r="B33" s="82" t="s">
        <v>1040</v>
      </c>
      <c r="C33" s="60" t="s">
        <v>1161</v>
      </c>
      <c r="D33" s="60" t="s">
        <v>1275</v>
      </c>
      <c r="E33" s="82" t="s">
        <v>1694</v>
      </c>
      <c r="F33" s="5">
        <v>1.621</v>
      </c>
      <c r="G33" s="74" t="s">
        <v>8</v>
      </c>
    </row>
    <row r="34" spans="1:7" ht="27" customHeight="1" x14ac:dyDescent="0.25">
      <c r="A34" s="32">
        <v>70</v>
      </c>
      <c r="B34" s="82" t="s">
        <v>1041</v>
      </c>
      <c r="C34" s="60" t="s">
        <v>1162</v>
      </c>
      <c r="D34" s="48" t="s">
        <v>1276</v>
      </c>
      <c r="E34" s="7" t="s">
        <v>1694</v>
      </c>
      <c r="F34" s="5">
        <v>0.53700000000000003</v>
      </c>
      <c r="G34" s="74" t="s">
        <v>8</v>
      </c>
    </row>
    <row r="35" spans="1:7" ht="27" customHeight="1" x14ac:dyDescent="0.25">
      <c r="A35" s="110">
        <v>71</v>
      </c>
      <c r="B35" s="82" t="s">
        <v>1042</v>
      </c>
      <c r="C35" s="60" t="s">
        <v>1163</v>
      </c>
      <c r="D35" s="48" t="s">
        <v>1355</v>
      </c>
      <c r="E35" s="82" t="s">
        <v>1694</v>
      </c>
      <c r="F35" s="5">
        <v>0.97</v>
      </c>
      <c r="G35" s="74" t="s">
        <v>8</v>
      </c>
    </row>
    <row r="36" spans="1:7" ht="27" customHeight="1" x14ac:dyDescent="0.25">
      <c r="A36" s="32">
        <v>72</v>
      </c>
      <c r="B36" s="82" t="s">
        <v>1043</v>
      </c>
      <c r="C36" s="60" t="s">
        <v>1164</v>
      </c>
      <c r="D36" s="60" t="s">
        <v>1277</v>
      </c>
      <c r="E36" s="82" t="s">
        <v>1695</v>
      </c>
      <c r="F36" s="5">
        <v>0.313</v>
      </c>
      <c r="G36" s="74" t="s">
        <v>8</v>
      </c>
    </row>
    <row r="37" spans="1:7" ht="27" customHeight="1" x14ac:dyDescent="0.25">
      <c r="A37" s="110">
        <v>73</v>
      </c>
      <c r="B37" s="82" t="s">
        <v>1044</v>
      </c>
      <c r="C37" s="60" t="s">
        <v>1165</v>
      </c>
      <c r="D37" s="60" t="s">
        <v>1278</v>
      </c>
      <c r="E37" s="82" t="s">
        <v>1696</v>
      </c>
      <c r="F37" s="5">
        <v>1.3740000000000001</v>
      </c>
      <c r="G37" s="74" t="s">
        <v>12</v>
      </c>
    </row>
    <row r="38" spans="1:7" ht="27" customHeight="1" x14ac:dyDescent="0.25">
      <c r="A38" s="32">
        <v>74</v>
      </c>
      <c r="B38" s="82" t="s">
        <v>1045</v>
      </c>
      <c r="C38" s="60" t="s">
        <v>1166</v>
      </c>
      <c r="D38" s="60" t="s">
        <v>1356</v>
      </c>
      <c r="E38" s="7" t="s">
        <v>1694</v>
      </c>
      <c r="F38" s="5">
        <v>0.33600000000000002</v>
      </c>
      <c r="G38" s="74" t="s">
        <v>12</v>
      </c>
    </row>
    <row r="39" spans="1:7" ht="27" customHeight="1" x14ac:dyDescent="0.25">
      <c r="A39" s="110">
        <v>75</v>
      </c>
      <c r="B39" s="82" t="s">
        <v>1046</v>
      </c>
      <c r="C39" s="60" t="s">
        <v>1167</v>
      </c>
      <c r="D39" s="48" t="s">
        <v>1279</v>
      </c>
      <c r="E39" s="82" t="s">
        <v>1696</v>
      </c>
      <c r="F39" s="5">
        <v>0.77200000000000002</v>
      </c>
      <c r="G39" s="74" t="s">
        <v>12</v>
      </c>
    </row>
    <row r="40" spans="1:7" ht="27" customHeight="1" x14ac:dyDescent="0.25">
      <c r="A40" s="32">
        <v>76</v>
      </c>
      <c r="B40" s="82" t="s">
        <v>1047</v>
      </c>
      <c r="C40" s="60" t="s">
        <v>1168</v>
      </c>
      <c r="D40" s="48" t="s">
        <v>1357</v>
      </c>
      <c r="E40" s="7" t="s">
        <v>1696</v>
      </c>
      <c r="F40" s="5">
        <v>0.63100000000000001</v>
      </c>
      <c r="G40" s="74" t="s">
        <v>12</v>
      </c>
    </row>
    <row r="41" spans="1:7" ht="27" customHeight="1" x14ac:dyDescent="0.25">
      <c r="A41" s="110">
        <v>77</v>
      </c>
      <c r="B41" s="82" t="s">
        <v>1048</v>
      </c>
      <c r="C41" s="60" t="s">
        <v>1169</v>
      </c>
      <c r="D41" s="60" t="s">
        <v>1353</v>
      </c>
      <c r="E41" s="82" t="s">
        <v>1694</v>
      </c>
      <c r="F41" s="5">
        <v>0.44600000000000001</v>
      </c>
      <c r="G41" s="74" t="s">
        <v>8</v>
      </c>
    </row>
    <row r="42" spans="1:7" ht="27" customHeight="1" x14ac:dyDescent="0.25">
      <c r="A42" s="32">
        <v>78</v>
      </c>
      <c r="B42" s="82" t="s">
        <v>1049</v>
      </c>
      <c r="C42" s="60" t="s">
        <v>1170</v>
      </c>
      <c r="D42" s="60" t="s">
        <v>1280</v>
      </c>
      <c r="E42" s="82" t="s">
        <v>1694</v>
      </c>
      <c r="F42" s="5">
        <v>0.60299999999999998</v>
      </c>
      <c r="G42" s="74" t="s">
        <v>8</v>
      </c>
    </row>
    <row r="43" spans="1:7" ht="27" customHeight="1" x14ac:dyDescent="0.25">
      <c r="A43" s="110">
        <v>79</v>
      </c>
      <c r="B43" s="82" t="s">
        <v>1050</v>
      </c>
      <c r="C43" s="60" t="s">
        <v>1171</v>
      </c>
      <c r="D43" s="60" t="s">
        <v>1281</v>
      </c>
      <c r="E43" s="82" t="s">
        <v>1696</v>
      </c>
      <c r="F43" s="5">
        <v>1.1000000000000001</v>
      </c>
      <c r="G43" s="74" t="s">
        <v>12</v>
      </c>
    </row>
    <row r="44" spans="1:7" ht="27" customHeight="1" x14ac:dyDescent="0.25">
      <c r="A44" s="32">
        <v>80</v>
      </c>
      <c r="B44" s="82" t="s">
        <v>1051</v>
      </c>
      <c r="C44" s="60" t="s">
        <v>1172</v>
      </c>
      <c r="D44" s="60" t="s">
        <v>1282</v>
      </c>
      <c r="E44" s="82" t="s">
        <v>1694</v>
      </c>
      <c r="F44" s="5">
        <v>0.51300000000000001</v>
      </c>
      <c r="G44" s="74" t="s">
        <v>8</v>
      </c>
    </row>
    <row r="45" spans="1:7" ht="27" customHeight="1" x14ac:dyDescent="0.25">
      <c r="A45" s="110">
        <v>81</v>
      </c>
      <c r="B45" s="82" t="s">
        <v>1052</v>
      </c>
      <c r="C45" s="60" t="s">
        <v>1173</v>
      </c>
      <c r="D45" s="60" t="s">
        <v>1283</v>
      </c>
      <c r="E45" s="7" t="s">
        <v>1694</v>
      </c>
      <c r="F45" s="5">
        <v>0.6</v>
      </c>
      <c r="G45" s="74" t="s">
        <v>8</v>
      </c>
    </row>
    <row r="46" spans="1:7" ht="27" customHeight="1" x14ac:dyDescent="0.25">
      <c r="A46" s="32">
        <v>82</v>
      </c>
      <c r="B46" s="82" t="s">
        <v>1053</v>
      </c>
      <c r="C46" s="60" t="s">
        <v>1174</v>
      </c>
      <c r="D46" s="60" t="s">
        <v>1284</v>
      </c>
      <c r="E46" s="82" t="s">
        <v>1695</v>
      </c>
      <c r="F46" s="5">
        <v>0.83699999999999997</v>
      </c>
      <c r="G46" s="74" t="s">
        <v>12</v>
      </c>
    </row>
    <row r="47" spans="1:7" ht="27" customHeight="1" x14ac:dyDescent="0.25">
      <c r="A47" s="110">
        <v>83</v>
      </c>
      <c r="B47" s="82" t="s">
        <v>1054</v>
      </c>
      <c r="C47" s="60" t="s">
        <v>1175</v>
      </c>
      <c r="D47" s="60" t="s">
        <v>1285</v>
      </c>
      <c r="E47" s="7" t="s">
        <v>1696</v>
      </c>
      <c r="F47" s="5">
        <v>1.7</v>
      </c>
      <c r="G47" s="74" t="s">
        <v>12</v>
      </c>
    </row>
    <row r="48" spans="1:7" ht="27" customHeight="1" x14ac:dyDescent="0.25">
      <c r="A48" s="32">
        <v>84</v>
      </c>
      <c r="B48" s="82" t="s">
        <v>1055</v>
      </c>
      <c r="C48" s="60" t="s">
        <v>1176</v>
      </c>
      <c r="D48" s="60" t="s">
        <v>1286</v>
      </c>
      <c r="E48" s="7" t="s">
        <v>1695</v>
      </c>
      <c r="F48" s="5">
        <v>0.18</v>
      </c>
      <c r="G48" s="74" t="s">
        <v>8</v>
      </c>
    </row>
    <row r="49" spans="1:7" ht="27" customHeight="1" x14ac:dyDescent="0.25">
      <c r="A49" s="110">
        <v>85</v>
      </c>
      <c r="B49" s="82" t="s">
        <v>1056</v>
      </c>
      <c r="C49" s="60" t="s">
        <v>1177</v>
      </c>
      <c r="D49" s="60" t="s">
        <v>1287</v>
      </c>
      <c r="E49" s="82" t="s">
        <v>1696</v>
      </c>
      <c r="F49" s="5">
        <v>0.39100000000000001</v>
      </c>
      <c r="G49" s="74" t="s">
        <v>8</v>
      </c>
    </row>
    <row r="50" spans="1:7" ht="27" customHeight="1" x14ac:dyDescent="0.25">
      <c r="A50" s="32">
        <v>86</v>
      </c>
      <c r="B50" s="82" t="s">
        <v>1057</v>
      </c>
      <c r="C50" s="60" t="s">
        <v>1178</v>
      </c>
      <c r="D50" s="60" t="s">
        <v>1288</v>
      </c>
      <c r="E50" s="82" t="s">
        <v>1696</v>
      </c>
      <c r="F50" s="5">
        <v>0.247</v>
      </c>
      <c r="G50" s="74" t="s">
        <v>12</v>
      </c>
    </row>
    <row r="51" spans="1:7" ht="27" customHeight="1" x14ac:dyDescent="0.25">
      <c r="A51" s="110">
        <v>87</v>
      </c>
      <c r="B51" s="82" t="s">
        <v>1058</v>
      </c>
      <c r="C51" s="60" t="s">
        <v>1179</v>
      </c>
      <c r="D51" s="60" t="s">
        <v>1289</v>
      </c>
      <c r="E51" s="82" t="s">
        <v>1696</v>
      </c>
      <c r="F51" s="5">
        <v>0.81</v>
      </c>
      <c r="G51" s="74" t="s">
        <v>12</v>
      </c>
    </row>
    <row r="52" spans="1:7" ht="27" customHeight="1" x14ac:dyDescent="0.25">
      <c r="A52" s="32">
        <v>88</v>
      </c>
      <c r="B52" s="82" t="s">
        <v>1059</v>
      </c>
      <c r="C52" s="60" t="s">
        <v>1180</v>
      </c>
      <c r="D52" s="60" t="s">
        <v>1290</v>
      </c>
      <c r="E52" s="82" t="s">
        <v>1696</v>
      </c>
      <c r="F52" s="5">
        <v>0.39200000000000002</v>
      </c>
      <c r="G52" s="74" t="s">
        <v>8</v>
      </c>
    </row>
    <row r="53" spans="1:7" ht="27" customHeight="1" x14ac:dyDescent="0.25">
      <c r="A53" s="110">
        <v>89</v>
      </c>
      <c r="B53" s="82" t="s">
        <v>1060</v>
      </c>
      <c r="C53" s="60" t="s">
        <v>1181</v>
      </c>
      <c r="D53" s="60" t="s">
        <v>1291</v>
      </c>
      <c r="E53" s="82" t="s">
        <v>1695</v>
      </c>
      <c r="F53" s="5">
        <v>0.5</v>
      </c>
      <c r="G53" s="74" t="s">
        <v>8</v>
      </c>
    </row>
    <row r="54" spans="1:7" ht="27" customHeight="1" x14ac:dyDescent="0.25">
      <c r="A54" s="32">
        <v>90</v>
      </c>
      <c r="B54" s="82" t="s">
        <v>1061</v>
      </c>
      <c r="C54" s="60" t="s">
        <v>1182</v>
      </c>
      <c r="D54" s="60" t="s">
        <v>1292</v>
      </c>
      <c r="E54" s="82" t="s">
        <v>1696</v>
      </c>
      <c r="F54" s="5">
        <v>0.34300000000000003</v>
      </c>
      <c r="G54" s="74" t="s">
        <v>8</v>
      </c>
    </row>
    <row r="55" spans="1:7" ht="27" customHeight="1" x14ac:dyDescent="0.25">
      <c r="A55" s="110">
        <v>91</v>
      </c>
      <c r="B55" s="82" t="s">
        <v>1062</v>
      </c>
      <c r="C55" s="60" t="s">
        <v>1183</v>
      </c>
      <c r="D55" s="60" t="s">
        <v>1293</v>
      </c>
      <c r="E55" s="82" t="s">
        <v>1695</v>
      </c>
      <c r="F55" s="5">
        <v>0.57999999999999996</v>
      </c>
      <c r="G55" s="74" t="s">
        <v>8</v>
      </c>
    </row>
    <row r="56" spans="1:7" ht="27" customHeight="1" x14ac:dyDescent="0.25">
      <c r="A56" s="32">
        <v>92</v>
      </c>
      <c r="B56" s="82" t="s">
        <v>1063</v>
      </c>
      <c r="C56" s="60" t="s">
        <v>1184</v>
      </c>
      <c r="D56" s="60" t="s">
        <v>1294</v>
      </c>
      <c r="E56" s="82" t="s">
        <v>1695</v>
      </c>
      <c r="F56" s="5">
        <v>0.22800000000000001</v>
      </c>
      <c r="G56" s="74" t="s">
        <v>8</v>
      </c>
    </row>
    <row r="57" spans="1:7" ht="27" customHeight="1" x14ac:dyDescent="0.25">
      <c r="A57" s="110">
        <v>93</v>
      </c>
      <c r="B57" s="82" t="s">
        <v>1064</v>
      </c>
      <c r="C57" s="60" t="s">
        <v>1185</v>
      </c>
      <c r="D57" s="60" t="s">
        <v>1295</v>
      </c>
      <c r="E57" s="82" t="s">
        <v>1696</v>
      </c>
      <c r="F57" s="5">
        <v>0.33300000000000002</v>
      </c>
      <c r="G57" s="74" t="s">
        <v>8</v>
      </c>
    </row>
    <row r="58" spans="1:7" ht="27" customHeight="1" x14ac:dyDescent="0.25">
      <c r="A58" s="32">
        <v>94</v>
      </c>
      <c r="B58" s="82" t="s">
        <v>1065</v>
      </c>
      <c r="C58" s="60" t="s">
        <v>1186</v>
      </c>
      <c r="D58" s="60" t="s">
        <v>1296</v>
      </c>
      <c r="E58" s="82" t="s">
        <v>1696</v>
      </c>
      <c r="F58" s="5">
        <v>0.503</v>
      </c>
      <c r="G58" s="74" t="s">
        <v>12</v>
      </c>
    </row>
    <row r="59" spans="1:7" ht="27" customHeight="1" x14ac:dyDescent="0.25">
      <c r="A59" s="110">
        <v>95</v>
      </c>
      <c r="B59" s="82" t="s">
        <v>1066</v>
      </c>
      <c r="C59" s="60" t="s">
        <v>1187</v>
      </c>
      <c r="D59" s="60" t="s">
        <v>1297</v>
      </c>
      <c r="E59" s="82" t="s">
        <v>1696</v>
      </c>
      <c r="F59" s="5">
        <v>0.35</v>
      </c>
      <c r="G59" s="74" t="s">
        <v>12</v>
      </c>
    </row>
    <row r="60" spans="1:7" ht="27" customHeight="1" x14ac:dyDescent="0.25">
      <c r="A60" s="32">
        <v>96</v>
      </c>
      <c r="B60" s="82" t="s">
        <v>1067</v>
      </c>
      <c r="C60" s="60" t="s">
        <v>1188</v>
      </c>
      <c r="D60" s="60" t="s">
        <v>1298</v>
      </c>
      <c r="E60" s="82" t="s">
        <v>1698</v>
      </c>
      <c r="F60" s="5">
        <v>0.51300000000000001</v>
      </c>
      <c r="G60" s="74" t="s">
        <v>8</v>
      </c>
    </row>
    <row r="61" spans="1:7" ht="27" customHeight="1" x14ac:dyDescent="0.25">
      <c r="A61" s="110">
        <v>97</v>
      </c>
      <c r="B61" s="82" t="s">
        <v>1068</v>
      </c>
      <c r="C61" s="60" t="s">
        <v>1189</v>
      </c>
      <c r="D61" s="60" t="s">
        <v>1299</v>
      </c>
      <c r="E61" s="82" t="s">
        <v>1700</v>
      </c>
      <c r="F61" s="5">
        <v>0.26</v>
      </c>
      <c r="G61" s="74" t="s">
        <v>8</v>
      </c>
    </row>
    <row r="62" spans="1:7" ht="27" customHeight="1" x14ac:dyDescent="0.25">
      <c r="A62" s="32">
        <v>98</v>
      </c>
      <c r="B62" s="82" t="s">
        <v>1069</v>
      </c>
      <c r="C62" s="60" t="s">
        <v>1190</v>
      </c>
      <c r="D62" s="60" t="s">
        <v>1300</v>
      </c>
      <c r="E62" s="82" t="s">
        <v>1695</v>
      </c>
      <c r="F62" s="5">
        <v>0.35499999999999998</v>
      </c>
      <c r="G62" s="74" t="s">
        <v>12</v>
      </c>
    </row>
    <row r="63" spans="1:7" ht="27" customHeight="1" x14ac:dyDescent="0.25">
      <c r="A63" s="110">
        <v>99</v>
      </c>
      <c r="B63" s="82" t="s">
        <v>1070</v>
      </c>
      <c r="C63" s="60" t="s">
        <v>1191</v>
      </c>
      <c r="D63" s="60" t="s">
        <v>1301</v>
      </c>
      <c r="E63" s="82" t="s">
        <v>1696</v>
      </c>
      <c r="F63" s="5">
        <v>1.0349999999999999</v>
      </c>
      <c r="G63" s="74" t="s">
        <v>12</v>
      </c>
    </row>
    <row r="64" spans="1:7" ht="27" customHeight="1" x14ac:dyDescent="0.25">
      <c r="A64" s="32">
        <v>100</v>
      </c>
      <c r="B64" s="82" t="s">
        <v>1071</v>
      </c>
      <c r="C64" s="60" t="s">
        <v>1192</v>
      </c>
      <c r="D64" s="60" t="s">
        <v>1302</v>
      </c>
      <c r="E64" s="82" t="s">
        <v>1695</v>
      </c>
      <c r="F64" s="5">
        <v>0.16500000000000001</v>
      </c>
      <c r="G64" s="74" t="s">
        <v>8</v>
      </c>
    </row>
    <row r="65" spans="1:7" ht="27" customHeight="1" x14ac:dyDescent="0.25">
      <c r="A65" s="110">
        <v>101</v>
      </c>
      <c r="B65" s="82" t="s">
        <v>1072</v>
      </c>
      <c r="C65" s="60" t="s">
        <v>1193</v>
      </c>
      <c r="D65" s="60" t="s">
        <v>1303</v>
      </c>
      <c r="E65" s="82" t="s">
        <v>1695</v>
      </c>
      <c r="F65" s="5">
        <v>0.217</v>
      </c>
      <c r="G65" s="74" t="s">
        <v>8</v>
      </c>
    </row>
    <row r="66" spans="1:7" ht="27" customHeight="1" x14ac:dyDescent="0.25">
      <c r="A66" s="32">
        <v>102</v>
      </c>
      <c r="B66" s="82" t="s">
        <v>1073</v>
      </c>
      <c r="C66" s="60" t="s">
        <v>1194</v>
      </c>
      <c r="D66" s="60" t="s">
        <v>1304</v>
      </c>
      <c r="E66" s="82" t="s">
        <v>1694</v>
      </c>
      <c r="F66" s="5">
        <v>1.008</v>
      </c>
      <c r="G66" s="74" t="s">
        <v>8</v>
      </c>
    </row>
    <row r="67" spans="1:7" ht="27" customHeight="1" x14ac:dyDescent="0.25">
      <c r="A67" s="110">
        <v>103</v>
      </c>
      <c r="B67" s="82" t="s">
        <v>1074</v>
      </c>
      <c r="C67" s="60" t="s">
        <v>1195</v>
      </c>
      <c r="D67" s="60" t="s">
        <v>1305</v>
      </c>
      <c r="E67" s="82" t="s">
        <v>1695</v>
      </c>
      <c r="F67" s="5">
        <v>0.4</v>
      </c>
      <c r="G67" s="74" t="s">
        <v>8</v>
      </c>
    </row>
    <row r="68" spans="1:7" ht="27" customHeight="1" x14ac:dyDescent="0.25">
      <c r="A68" s="32">
        <v>104</v>
      </c>
      <c r="B68" s="82" t="s">
        <v>1075</v>
      </c>
      <c r="C68" s="60" t="s">
        <v>1196</v>
      </c>
      <c r="D68" s="60" t="s">
        <v>1306</v>
      </c>
      <c r="E68" s="82" t="s">
        <v>1696</v>
      </c>
      <c r="F68" s="5">
        <v>2.2029999999999998</v>
      </c>
      <c r="G68" s="74" t="s">
        <v>12</v>
      </c>
    </row>
    <row r="69" spans="1:7" ht="54" customHeight="1" x14ac:dyDescent="0.25">
      <c r="A69" s="110">
        <v>105</v>
      </c>
      <c r="B69" s="82" t="s">
        <v>1076</v>
      </c>
      <c r="C69" s="60" t="s">
        <v>1197</v>
      </c>
      <c r="D69" s="60" t="s">
        <v>1307</v>
      </c>
      <c r="E69" s="82" t="s">
        <v>1696</v>
      </c>
      <c r="F69" s="5">
        <v>0.503</v>
      </c>
      <c r="G69" s="74" t="s">
        <v>12</v>
      </c>
    </row>
    <row r="70" spans="1:7" ht="27" customHeight="1" x14ac:dyDescent="0.25">
      <c r="A70" s="32">
        <v>106</v>
      </c>
      <c r="B70" s="82" t="s">
        <v>1077</v>
      </c>
      <c r="C70" s="60" t="s">
        <v>1198</v>
      </c>
      <c r="D70" s="60" t="s">
        <v>1308</v>
      </c>
      <c r="E70" s="82" t="s">
        <v>1697</v>
      </c>
      <c r="F70" s="5">
        <v>0.85099999999999998</v>
      </c>
      <c r="G70" s="74" t="s">
        <v>12</v>
      </c>
    </row>
    <row r="71" spans="1:7" ht="27" customHeight="1" x14ac:dyDescent="0.25">
      <c r="A71" s="110">
        <v>107</v>
      </c>
      <c r="B71" s="82" t="s">
        <v>1078</v>
      </c>
      <c r="C71" s="60" t="s">
        <v>1199</v>
      </c>
      <c r="D71" s="60" t="s">
        <v>1309</v>
      </c>
      <c r="E71" s="82" t="s">
        <v>1695</v>
      </c>
      <c r="F71" s="5">
        <v>0.54500000000000004</v>
      </c>
      <c r="G71" s="74" t="s">
        <v>8</v>
      </c>
    </row>
    <row r="72" spans="1:7" ht="27" customHeight="1" x14ac:dyDescent="0.25">
      <c r="A72" s="32">
        <v>108</v>
      </c>
      <c r="B72" s="82" t="s">
        <v>1079</v>
      </c>
      <c r="C72" s="60" t="s">
        <v>1200</v>
      </c>
      <c r="D72" s="60" t="s">
        <v>1310</v>
      </c>
      <c r="E72" s="82" t="s">
        <v>1694</v>
      </c>
      <c r="F72" s="5">
        <v>0.183</v>
      </c>
      <c r="G72" s="74" t="s">
        <v>8</v>
      </c>
    </row>
    <row r="73" spans="1:7" ht="27" customHeight="1" x14ac:dyDescent="0.25">
      <c r="A73" s="110">
        <v>109</v>
      </c>
      <c r="B73" s="82" t="s">
        <v>1080</v>
      </c>
      <c r="C73" s="60" t="s">
        <v>1201</v>
      </c>
      <c r="D73" s="60" t="s">
        <v>1311</v>
      </c>
      <c r="E73" s="82" t="s">
        <v>1694</v>
      </c>
      <c r="F73" s="5">
        <v>0.55700000000000005</v>
      </c>
      <c r="G73" s="74" t="s">
        <v>8</v>
      </c>
    </row>
    <row r="74" spans="1:7" ht="27" customHeight="1" x14ac:dyDescent="0.25">
      <c r="A74" s="32">
        <v>110</v>
      </c>
      <c r="B74" s="82" t="s">
        <v>1081</v>
      </c>
      <c r="C74" s="60" t="s">
        <v>1202</v>
      </c>
      <c r="D74" s="60" t="s">
        <v>1312</v>
      </c>
      <c r="E74" s="82" t="s">
        <v>1695</v>
      </c>
      <c r="F74" s="5">
        <v>0.42499999999999999</v>
      </c>
      <c r="G74" s="74" t="s">
        <v>8</v>
      </c>
    </row>
    <row r="75" spans="1:7" ht="27" customHeight="1" x14ac:dyDescent="0.25">
      <c r="A75" s="110">
        <v>111</v>
      </c>
      <c r="B75" s="82" t="s">
        <v>1082</v>
      </c>
      <c r="C75" s="60" t="s">
        <v>1203</v>
      </c>
      <c r="D75" s="60" t="s">
        <v>1313</v>
      </c>
      <c r="E75" s="82" t="s">
        <v>1695</v>
      </c>
      <c r="F75" s="5">
        <v>0.40500000000000003</v>
      </c>
      <c r="G75" s="74" t="s">
        <v>8</v>
      </c>
    </row>
    <row r="76" spans="1:7" ht="27" customHeight="1" x14ac:dyDescent="0.25">
      <c r="A76" s="32">
        <v>112</v>
      </c>
      <c r="B76" s="82" t="s">
        <v>1083</v>
      </c>
      <c r="C76" s="60" t="s">
        <v>1204</v>
      </c>
      <c r="D76" s="60" t="s">
        <v>1314</v>
      </c>
      <c r="E76" s="82" t="s">
        <v>1694</v>
      </c>
      <c r="F76" s="5">
        <v>0.79900000000000004</v>
      </c>
      <c r="G76" s="74" t="s">
        <v>8</v>
      </c>
    </row>
    <row r="77" spans="1:7" ht="27" customHeight="1" x14ac:dyDescent="0.25">
      <c r="A77" s="110">
        <v>113</v>
      </c>
      <c r="B77" s="82" t="s">
        <v>1703</v>
      </c>
      <c r="C77" s="60" t="s">
        <v>1704</v>
      </c>
      <c r="D77" s="101" t="s">
        <v>1710</v>
      </c>
      <c r="E77" s="82" t="s">
        <v>1696</v>
      </c>
      <c r="F77" s="5">
        <v>0.312</v>
      </c>
      <c r="G77" s="74" t="s">
        <v>8</v>
      </c>
    </row>
    <row r="78" spans="1:7" ht="27" customHeight="1" x14ac:dyDescent="0.25">
      <c r="A78" s="32">
        <v>114</v>
      </c>
      <c r="B78" s="82" t="s">
        <v>1084</v>
      </c>
      <c r="C78" s="60" t="s">
        <v>451</v>
      </c>
      <c r="D78" s="60" t="s">
        <v>1315</v>
      </c>
      <c r="E78" s="82" t="s">
        <v>1696</v>
      </c>
      <c r="F78" s="5">
        <v>0.9</v>
      </c>
      <c r="G78" s="74" t="s">
        <v>8</v>
      </c>
    </row>
    <row r="79" spans="1:7" ht="27" customHeight="1" x14ac:dyDescent="0.25">
      <c r="A79" s="110">
        <v>115</v>
      </c>
      <c r="B79" s="82" t="s">
        <v>1085</v>
      </c>
      <c r="C79" s="60" t="s">
        <v>1205</v>
      </c>
      <c r="D79" s="60" t="s">
        <v>1316</v>
      </c>
      <c r="E79" s="82" t="s">
        <v>1696</v>
      </c>
      <c r="F79" s="5">
        <v>0.35499999999999998</v>
      </c>
      <c r="G79" s="74" t="s">
        <v>12</v>
      </c>
    </row>
    <row r="80" spans="1:7" ht="27" customHeight="1" x14ac:dyDescent="0.25">
      <c r="A80" s="32">
        <v>116</v>
      </c>
      <c r="B80" s="82" t="s">
        <v>1086</v>
      </c>
      <c r="C80" s="60" t="s">
        <v>1206</v>
      </c>
      <c r="D80" s="60" t="s">
        <v>1317</v>
      </c>
      <c r="E80" s="82" t="s">
        <v>1694</v>
      </c>
      <c r="F80" s="5">
        <v>1.1559999999999999</v>
      </c>
      <c r="G80" s="74" t="s">
        <v>8</v>
      </c>
    </row>
    <row r="81" spans="1:7" ht="27" customHeight="1" x14ac:dyDescent="0.25">
      <c r="A81" s="110">
        <v>117</v>
      </c>
      <c r="B81" s="82" t="s">
        <v>1087</v>
      </c>
      <c r="C81" s="60" t="s">
        <v>1207</v>
      </c>
      <c r="D81" s="60" t="s">
        <v>1358</v>
      </c>
      <c r="E81" s="82" t="s">
        <v>1694</v>
      </c>
      <c r="F81" s="5">
        <v>0.22</v>
      </c>
      <c r="G81" s="74" t="s">
        <v>8</v>
      </c>
    </row>
    <row r="82" spans="1:7" ht="27" customHeight="1" x14ac:dyDescent="0.25">
      <c r="A82" s="32">
        <v>118</v>
      </c>
      <c r="B82" s="82" t="s">
        <v>1088</v>
      </c>
      <c r="C82" s="60" t="s">
        <v>1208</v>
      </c>
      <c r="D82" s="60" t="s">
        <v>1318</v>
      </c>
      <c r="E82" s="82" t="s">
        <v>1694</v>
      </c>
      <c r="F82" s="5">
        <v>0.443</v>
      </c>
      <c r="G82" s="74" t="s">
        <v>8</v>
      </c>
    </row>
    <row r="83" spans="1:7" ht="27" customHeight="1" x14ac:dyDescent="0.25">
      <c r="A83" s="110">
        <v>119</v>
      </c>
      <c r="B83" s="82" t="s">
        <v>1089</v>
      </c>
      <c r="C83" s="60" t="s">
        <v>1209</v>
      </c>
      <c r="D83" s="60" t="s">
        <v>1359</v>
      </c>
      <c r="E83" s="82" t="s">
        <v>1696</v>
      </c>
      <c r="F83" s="5">
        <v>0.5</v>
      </c>
      <c r="G83" s="74" t="s">
        <v>12</v>
      </c>
    </row>
    <row r="84" spans="1:7" ht="27" customHeight="1" x14ac:dyDescent="0.25">
      <c r="A84" s="32">
        <v>120</v>
      </c>
      <c r="B84" s="82" t="s">
        <v>1090</v>
      </c>
      <c r="C84" s="60" t="s">
        <v>1210</v>
      </c>
      <c r="D84" s="60" t="s">
        <v>1319</v>
      </c>
      <c r="E84" s="82" t="s">
        <v>1696</v>
      </c>
      <c r="F84" s="5">
        <v>1.7</v>
      </c>
      <c r="G84" s="74" t="s">
        <v>8</v>
      </c>
    </row>
    <row r="85" spans="1:7" ht="27" customHeight="1" x14ac:dyDescent="0.25">
      <c r="A85" s="110">
        <v>121</v>
      </c>
      <c r="B85" s="82" t="s">
        <v>1091</v>
      </c>
      <c r="C85" s="60" t="s">
        <v>1211</v>
      </c>
      <c r="D85" s="60" t="s">
        <v>1360</v>
      </c>
      <c r="E85" s="82" t="s">
        <v>1696</v>
      </c>
      <c r="F85" s="5">
        <v>1.2330000000000001</v>
      </c>
      <c r="G85" s="74" t="s">
        <v>12</v>
      </c>
    </row>
    <row r="86" spans="1:7" ht="27" customHeight="1" x14ac:dyDescent="0.25">
      <c r="A86" s="32">
        <v>122</v>
      </c>
      <c r="B86" s="82" t="s">
        <v>1092</v>
      </c>
      <c r="C86" s="60" t="s">
        <v>1723</v>
      </c>
      <c r="D86" s="60" t="s">
        <v>1320</v>
      </c>
      <c r="E86" s="82" t="s">
        <v>1696</v>
      </c>
      <c r="F86" s="5">
        <v>1.804</v>
      </c>
      <c r="G86" s="74" t="s">
        <v>12</v>
      </c>
    </row>
    <row r="87" spans="1:7" ht="27" customHeight="1" x14ac:dyDescent="0.25">
      <c r="A87" s="110">
        <v>123</v>
      </c>
      <c r="B87" s="82" t="s">
        <v>1093</v>
      </c>
      <c r="C87" s="48" t="s">
        <v>1212</v>
      </c>
      <c r="D87" s="60" t="s">
        <v>1361</v>
      </c>
      <c r="E87" s="82" t="s">
        <v>1695</v>
      </c>
      <c r="F87" s="5">
        <v>0.41899999999999998</v>
      </c>
      <c r="G87" s="74" t="s">
        <v>8</v>
      </c>
    </row>
    <row r="88" spans="1:7" ht="27" customHeight="1" x14ac:dyDescent="0.25">
      <c r="A88" s="32">
        <v>124</v>
      </c>
      <c r="B88" s="82" t="s">
        <v>1094</v>
      </c>
      <c r="C88" s="60" t="s">
        <v>1213</v>
      </c>
      <c r="D88" s="60" t="s">
        <v>1321</v>
      </c>
      <c r="E88" s="82" t="s">
        <v>1696</v>
      </c>
      <c r="F88" s="5">
        <v>0.32</v>
      </c>
      <c r="G88" s="74" t="s">
        <v>8</v>
      </c>
    </row>
    <row r="89" spans="1:7" ht="27" customHeight="1" x14ac:dyDescent="0.25">
      <c r="A89" s="110">
        <v>125</v>
      </c>
      <c r="B89" s="82" t="s">
        <v>1095</v>
      </c>
      <c r="C89" s="60" t="s">
        <v>1214</v>
      </c>
      <c r="D89" s="60" t="s">
        <v>1322</v>
      </c>
      <c r="E89" s="82" t="s">
        <v>1695</v>
      </c>
      <c r="F89" s="5">
        <v>0.115</v>
      </c>
      <c r="G89" s="74" t="s">
        <v>8</v>
      </c>
    </row>
    <row r="90" spans="1:7" ht="27" customHeight="1" x14ac:dyDescent="0.25">
      <c r="A90" s="32">
        <v>126</v>
      </c>
      <c r="B90" s="82" t="s">
        <v>1096</v>
      </c>
      <c r="C90" s="60" t="s">
        <v>1215</v>
      </c>
      <c r="D90" s="85" t="s">
        <v>1323</v>
      </c>
      <c r="E90" s="82" t="s">
        <v>1696</v>
      </c>
      <c r="F90" s="5">
        <v>0.71</v>
      </c>
      <c r="G90" s="74" t="s">
        <v>8</v>
      </c>
    </row>
    <row r="91" spans="1:7" ht="27" customHeight="1" x14ac:dyDescent="0.25">
      <c r="A91" s="110">
        <v>127</v>
      </c>
      <c r="B91" s="82" t="s">
        <v>1097</v>
      </c>
      <c r="C91" s="60" t="s">
        <v>1216</v>
      </c>
      <c r="D91" s="60" t="s">
        <v>1324</v>
      </c>
      <c r="E91" s="82" t="s">
        <v>1699</v>
      </c>
      <c r="F91" s="5">
        <v>0.34599999999999997</v>
      </c>
      <c r="G91" s="74" t="s">
        <v>8</v>
      </c>
    </row>
    <row r="92" spans="1:7" ht="27" customHeight="1" x14ac:dyDescent="0.25">
      <c r="A92" s="32">
        <v>128</v>
      </c>
      <c r="B92" s="82" t="s">
        <v>1098</v>
      </c>
      <c r="C92" s="60" t="s">
        <v>1217</v>
      </c>
      <c r="D92" s="60" t="s">
        <v>1325</v>
      </c>
      <c r="E92" s="82" t="s">
        <v>1694</v>
      </c>
      <c r="F92" s="5">
        <v>0.59799999999999998</v>
      </c>
      <c r="G92" s="74" t="s">
        <v>8</v>
      </c>
    </row>
    <row r="93" spans="1:7" ht="27" customHeight="1" x14ac:dyDescent="0.25">
      <c r="A93" s="110">
        <v>129</v>
      </c>
      <c r="B93" s="82" t="s">
        <v>1099</v>
      </c>
      <c r="C93" s="60" t="s">
        <v>1218</v>
      </c>
      <c r="D93" s="60" t="s">
        <v>1362</v>
      </c>
      <c r="E93" s="82" t="s">
        <v>1696</v>
      </c>
      <c r="F93" s="5">
        <v>0.27900000000000003</v>
      </c>
      <c r="G93" s="74" t="s">
        <v>12</v>
      </c>
    </row>
    <row r="94" spans="1:7" ht="27" customHeight="1" x14ac:dyDescent="0.25">
      <c r="A94" s="32">
        <v>130</v>
      </c>
      <c r="B94" s="82" t="s">
        <v>1702</v>
      </c>
      <c r="C94" s="60" t="s">
        <v>1705</v>
      </c>
      <c r="D94" s="101" t="s">
        <v>1709</v>
      </c>
      <c r="E94" s="82" t="s">
        <v>1696</v>
      </c>
      <c r="F94" s="5">
        <v>1.32</v>
      </c>
      <c r="G94" s="74" t="s">
        <v>12</v>
      </c>
    </row>
    <row r="95" spans="1:7" ht="27" customHeight="1" x14ac:dyDescent="0.25">
      <c r="A95" s="110">
        <v>131</v>
      </c>
      <c r="B95" s="82" t="s">
        <v>1100</v>
      </c>
      <c r="C95" s="60" t="s">
        <v>1219</v>
      </c>
      <c r="D95" s="60" t="s">
        <v>1326</v>
      </c>
      <c r="E95" s="82" t="s">
        <v>1696</v>
      </c>
      <c r="F95" s="5">
        <v>0.123</v>
      </c>
      <c r="G95" s="74" t="s">
        <v>12</v>
      </c>
    </row>
    <row r="96" spans="1:7" ht="27" customHeight="1" x14ac:dyDescent="0.25">
      <c r="A96" s="32">
        <v>132</v>
      </c>
      <c r="B96" s="82" t="s">
        <v>1101</v>
      </c>
      <c r="C96" s="60" t="s">
        <v>1220</v>
      </c>
      <c r="D96" s="60" t="s">
        <v>1363</v>
      </c>
      <c r="E96" s="82" t="s">
        <v>1695</v>
      </c>
      <c r="F96" s="5">
        <v>0.59899999999999998</v>
      </c>
      <c r="G96" s="74" t="s">
        <v>12</v>
      </c>
    </row>
    <row r="97" spans="1:7" ht="27" customHeight="1" x14ac:dyDescent="0.25">
      <c r="A97" s="110">
        <v>133</v>
      </c>
      <c r="B97" s="82" t="s">
        <v>1102</v>
      </c>
      <c r="C97" s="60" t="s">
        <v>1221</v>
      </c>
      <c r="D97" s="60" t="s">
        <v>1327</v>
      </c>
      <c r="E97" s="82" t="s">
        <v>1696</v>
      </c>
      <c r="F97" s="5">
        <v>0.24</v>
      </c>
      <c r="G97" s="74" t="s">
        <v>8</v>
      </c>
    </row>
    <row r="98" spans="1:7" ht="27" customHeight="1" x14ac:dyDescent="0.25">
      <c r="A98" s="32">
        <v>134</v>
      </c>
      <c r="B98" s="82" t="s">
        <v>1103</v>
      </c>
      <c r="C98" s="60" t="s">
        <v>573</v>
      </c>
      <c r="D98" s="60" t="s">
        <v>1328</v>
      </c>
      <c r="E98" s="82" t="s">
        <v>1694</v>
      </c>
      <c r="F98" s="5">
        <v>0.24</v>
      </c>
      <c r="G98" s="74" t="s">
        <v>8</v>
      </c>
    </row>
    <row r="99" spans="1:7" ht="27" customHeight="1" x14ac:dyDescent="0.25">
      <c r="A99" s="110">
        <v>135</v>
      </c>
      <c r="B99" s="82" t="s">
        <v>1104</v>
      </c>
      <c r="C99" s="60" t="s">
        <v>1222</v>
      </c>
      <c r="D99" s="60" t="s">
        <v>1329</v>
      </c>
      <c r="E99" s="82" t="s">
        <v>1694</v>
      </c>
      <c r="F99" s="5">
        <v>0.65</v>
      </c>
      <c r="G99" s="74" t="s">
        <v>8</v>
      </c>
    </row>
    <row r="100" spans="1:7" ht="27" customHeight="1" x14ac:dyDescent="0.25">
      <c r="A100" s="32">
        <v>136</v>
      </c>
      <c r="B100" s="82" t="s">
        <v>1105</v>
      </c>
      <c r="C100" s="60" t="s">
        <v>268</v>
      </c>
      <c r="D100" s="60" t="s">
        <v>1330</v>
      </c>
      <c r="E100" s="82" t="s">
        <v>1695</v>
      </c>
      <c r="F100" s="5">
        <v>0.91</v>
      </c>
      <c r="G100" s="74" t="s">
        <v>8</v>
      </c>
    </row>
    <row r="101" spans="1:7" ht="27" customHeight="1" x14ac:dyDescent="0.25">
      <c r="A101" s="110">
        <v>137</v>
      </c>
      <c r="B101" s="82" t="s">
        <v>1106</v>
      </c>
      <c r="C101" s="60" t="s">
        <v>271</v>
      </c>
      <c r="D101" s="60" t="s">
        <v>1330</v>
      </c>
      <c r="E101" s="82" t="s">
        <v>1695</v>
      </c>
      <c r="F101" s="5">
        <v>0.92100000000000004</v>
      </c>
      <c r="G101" s="74" t="s">
        <v>8</v>
      </c>
    </row>
    <row r="102" spans="1:7" ht="27" customHeight="1" x14ac:dyDescent="0.25">
      <c r="A102" s="32">
        <v>138</v>
      </c>
      <c r="B102" s="82" t="s">
        <v>1107</v>
      </c>
      <c r="C102" s="60" t="s">
        <v>994</v>
      </c>
      <c r="D102" s="60" t="s">
        <v>1331</v>
      </c>
      <c r="E102" s="82" t="s">
        <v>1694</v>
      </c>
      <c r="F102" s="5">
        <v>0.11</v>
      </c>
      <c r="G102" s="74" t="s">
        <v>8</v>
      </c>
    </row>
    <row r="103" spans="1:7" ht="27" customHeight="1" x14ac:dyDescent="0.25">
      <c r="A103" s="110">
        <v>139</v>
      </c>
      <c r="B103" s="82" t="s">
        <v>1108</v>
      </c>
      <c r="C103" s="60" t="s">
        <v>1223</v>
      </c>
      <c r="D103" s="60" t="s">
        <v>1332</v>
      </c>
      <c r="E103" s="82" t="s">
        <v>1694</v>
      </c>
      <c r="F103" s="5">
        <v>0.28399999999999997</v>
      </c>
      <c r="G103" s="74" t="s">
        <v>8</v>
      </c>
    </row>
    <row r="104" spans="1:7" ht="27" customHeight="1" x14ac:dyDescent="0.25">
      <c r="A104" s="32">
        <v>140</v>
      </c>
      <c r="B104" s="82" t="s">
        <v>1109</v>
      </c>
      <c r="C104" s="60" t="s">
        <v>1224</v>
      </c>
      <c r="D104" s="60" t="s">
        <v>1333</v>
      </c>
      <c r="E104" s="82" t="s">
        <v>1694</v>
      </c>
      <c r="F104" s="5">
        <v>0.42</v>
      </c>
      <c r="G104" s="74" t="s">
        <v>8</v>
      </c>
    </row>
    <row r="105" spans="1:7" ht="27" customHeight="1" x14ac:dyDescent="0.25">
      <c r="A105" s="110">
        <v>141</v>
      </c>
      <c r="B105" s="82" t="s">
        <v>1110</v>
      </c>
      <c r="C105" s="60" t="s">
        <v>1225</v>
      </c>
      <c r="D105" s="60" t="s">
        <v>1334</v>
      </c>
      <c r="E105" s="82" t="s">
        <v>1695</v>
      </c>
      <c r="F105" s="5">
        <v>0.27</v>
      </c>
      <c r="G105" s="74" t="s">
        <v>8</v>
      </c>
    </row>
    <row r="106" spans="1:7" ht="27" customHeight="1" x14ac:dyDescent="0.25">
      <c r="A106" s="32">
        <v>142</v>
      </c>
      <c r="B106" s="82" t="s">
        <v>1111</v>
      </c>
      <c r="C106" s="60" t="s">
        <v>1226</v>
      </c>
      <c r="D106" s="60" t="s">
        <v>1335</v>
      </c>
      <c r="E106" s="82" t="s">
        <v>1696</v>
      </c>
      <c r="F106" s="5">
        <v>0.66500000000000004</v>
      </c>
      <c r="G106" s="74" t="s">
        <v>8</v>
      </c>
    </row>
    <row r="107" spans="1:7" ht="27" customHeight="1" x14ac:dyDescent="0.25">
      <c r="A107" s="110">
        <v>143</v>
      </c>
      <c r="B107" s="82" t="s">
        <v>1112</v>
      </c>
      <c r="C107" s="60" t="s">
        <v>1227</v>
      </c>
      <c r="D107" s="60" t="s">
        <v>1336</v>
      </c>
      <c r="E107" s="82" t="s">
        <v>1696</v>
      </c>
      <c r="F107" s="5">
        <v>0.18</v>
      </c>
      <c r="G107" s="74" t="s">
        <v>8</v>
      </c>
    </row>
    <row r="108" spans="1:7" ht="27" customHeight="1" x14ac:dyDescent="0.25">
      <c r="A108" s="32">
        <v>144</v>
      </c>
      <c r="B108" s="82" t="s">
        <v>1113</v>
      </c>
      <c r="C108" s="60" t="s">
        <v>1228</v>
      </c>
      <c r="D108" s="60" t="s">
        <v>1337</v>
      </c>
      <c r="E108" s="82" t="s">
        <v>1696</v>
      </c>
      <c r="F108" s="5">
        <v>0.2</v>
      </c>
      <c r="G108" s="74" t="s">
        <v>8</v>
      </c>
    </row>
    <row r="109" spans="1:7" ht="27" customHeight="1" x14ac:dyDescent="0.25">
      <c r="A109" s="110">
        <v>145</v>
      </c>
      <c r="B109" s="82" t="s">
        <v>1114</v>
      </c>
      <c r="C109" s="60" t="s">
        <v>1229</v>
      </c>
      <c r="D109" s="60" t="s">
        <v>1338</v>
      </c>
      <c r="E109" s="82" t="s">
        <v>1695</v>
      </c>
      <c r="F109" s="5">
        <v>0.23</v>
      </c>
      <c r="G109" s="74" t="s">
        <v>8</v>
      </c>
    </row>
    <row r="110" spans="1:7" ht="27" customHeight="1" x14ac:dyDescent="0.25">
      <c r="A110" s="32">
        <v>146</v>
      </c>
      <c r="B110" s="82" t="s">
        <v>1115</v>
      </c>
      <c r="C110" s="60" t="s">
        <v>1230</v>
      </c>
      <c r="D110" s="60" t="s">
        <v>1339</v>
      </c>
      <c r="E110" s="82" t="s">
        <v>1696</v>
      </c>
      <c r="F110" s="5">
        <v>0.3</v>
      </c>
      <c r="G110" s="74" t="s">
        <v>8</v>
      </c>
    </row>
    <row r="111" spans="1:7" ht="27" customHeight="1" x14ac:dyDescent="0.25">
      <c r="A111" s="110">
        <v>147</v>
      </c>
      <c r="B111" s="82" t="s">
        <v>1116</v>
      </c>
      <c r="C111" s="60" t="s">
        <v>1231</v>
      </c>
      <c r="D111" s="60" t="s">
        <v>1364</v>
      </c>
      <c r="E111" s="82" t="s">
        <v>1695</v>
      </c>
      <c r="F111" s="5">
        <v>0.11</v>
      </c>
      <c r="G111" s="74" t="s">
        <v>8</v>
      </c>
    </row>
    <row r="112" spans="1:7" ht="27" customHeight="1" x14ac:dyDescent="0.25">
      <c r="A112" s="32">
        <v>148</v>
      </c>
      <c r="B112" s="82" t="s">
        <v>1117</v>
      </c>
      <c r="C112" s="60" t="s">
        <v>1232</v>
      </c>
      <c r="D112" s="60" t="s">
        <v>1365</v>
      </c>
      <c r="E112" s="82" t="s">
        <v>1694</v>
      </c>
      <c r="F112" s="5">
        <v>0.2</v>
      </c>
      <c r="G112" s="74" t="s">
        <v>8</v>
      </c>
    </row>
    <row r="113" spans="1:7" ht="27" customHeight="1" x14ac:dyDescent="0.25">
      <c r="A113" s="110">
        <v>149</v>
      </c>
      <c r="B113" s="82" t="s">
        <v>1706</v>
      </c>
      <c r="C113" s="60" t="s">
        <v>1707</v>
      </c>
      <c r="D113" s="60" t="s">
        <v>1708</v>
      </c>
      <c r="E113" s="82" t="s">
        <v>1694</v>
      </c>
      <c r="F113" s="5">
        <v>0.14000000000000001</v>
      </c>
      <c r="G113" s="74" t="s">
        <v>8</v>
      </c>
    </row>
    <row r="114" spans="1:7" ht="27" customHeight="1" x14ac:dyDescent="0.25">
      <c r="A114" s="32">
        <v>150</v>
      </c>
      <c r="B114" s="82" t="s">
        <v>1118</v>
      </c>
      <c r="C114" s="60" t="s">
        <v>1233</v>
      </c>
      <c r="D114" s="60" t="s">
        <v>1366</v>
      </c>
      <c r="E114" s="82" t="s">
        <v>1695</v>
      </c>
      <c r="F114" s="5">
        <v>9.4E-2</v>
      </c>
      <c r="G114" s="74" t="s">
        <v>8</v>
      </c>
    </row>
    <row r="115" spans="1:7" ht="27" customHeight="1" x14ac:dyDescent="0.25">
      <c r="A115" s="110">
        <v>151</v>
      </c>
      <c r="B115" s="82" t="s">
        <v>1119</v>
      </c>
      <c r="C115" s="60" t="s">
        <v>1234</v>
      </c>
      <c r="D115" s="60" t="s">
        <v>1340</v>
      </c>
      <c r="E115" s="82" t="s">
        <v>1694</v>
      </c>
      <c r="F115" s="5">
        <v>0.24299999999999999</v>
      </c>
      <c r="G115" s="74" t="s">
        <v>8</v>
      </c>
    </row>
    <row r="116" spans="1:7" ht="27" customHeight="1" x14ac:dyDescent="0.25">
      <c r="A116" s="32">
        <v>152</v>
      </c>
      <c r="B116" s="82" t="s">
        <v>1120</v>
      </c>
      <c r="C116" s="60" t="s">
        <v>1235</v>
      </c>
      <c r="D116" s="60" t="s">
        <v>1341</v>
      </c>
      <c r="E116" s="82" t="s">
        <v>1695</v>
      </c>
      <c r="F116" s="5">
        <v>0.48</v>
      </c>
      <c r="G116" s="74" t="s">
        <v>8</v>
      </c>
    </row>
    <row r="117" spans="1:7" ht="27" customHeight="1" x14ac:dyDescent="0.25">
      <c r="A117" s="110">
        <v>153</v>
      </c>
      <c r="B117" s="82" t="s">
        <v>1121</v>
      </c>
      <c r="C117" s="60" t="s">
        <v>1236</v>
      </c>
      <c r="D117" s="60" t="s">
        <v>1342</v>
      </c>
      <c r="E117" s="82" t="s">
        <v>1695</v>
      </c>
      <c r="F117" s="5">
        <v>0.37</v>
      </c>
      <c r="G117" s="74" t="s">
        <v>8</v>
      </c>
    </row>
    <row r="118" spans="1:7" ht="27" customHeight="1" x14ac:dyDescent="0.25">
      <c r="A118" s="32">
        <v>154</v>
      </c>
      <c r="B118" s="82" t="s">
        <v>1122</v>
      </c>
      <c r="C118" s="60" t="s">
        <v>1237</v>
      </c>
      <c r="D118" s="60" t="s">
        <v>1367</v>
      </c>
      <c r="E118" s="82" t="s">
        <v>1695</v>
      </c>
      <c r="F118" s="5">
        <v>0.183</v>
      </c>
      <c r="G118" s="74" t="s">
        <v>8</v>
      </c>
    </row>
    <row r="119" spans="1:7" ht="27" customHeight="1" x14ac:dyDescent="0.25">
      <c r="A119" s="110">
        <v>155</v>
      </c>
      <c r="B119" s="82" t="s">
        <v>1123</v>
      </c>
      <c r="C119" s="60" t="s">
        <v>1238</v>
      </c>
      <c r="D119" s="60" t="s">
        <v>1368</v>
      </c>
      <c r="E119" s="82" t="s">
        <v>1695</v>
      </c>
      <c r="F119" s="5">
        <v>0.36</v>
      </c>
      <c r="G119" s="74" t="s">
        <v>8</v>
      </c>
    </row>
    <row r="120" spans="1:7" ht="27" customHeight="1" x14ac:dyDescent="0.25">
      <c r="A120" s="32">
        <v>156</v>
      </c>
      <c r="B120" s="82" t="s">
        <v>1124</v>
      </c>
      <c r="C120" s="60" t="s">
        <v>1239</v>
      </c>
      <c r="D120" s="60" t="s">
        <v>1369</v>
      </c>
      <c r="E120" s="82" t="s">
        <v>1696</v>
      </c>
      <c r="F120" s="5">
        <v>0.66700000000000004</v>
      </c>
      <c r="G120" s="74" t="s">
        <v>8</v>
      </c>
    </row>
    <row r="121" spans="1:7" ht="27" customHeight="1" x14ac:dyDescent="0.25">
      <c r="A121" s="110">
        <v>157</v>
      </c>
      <c r="B121" s="82" t="s">
        <v>1125</v>
      </c>
      <c r="C121" s="60" t="s">
        <v>1240</v>
      </c>
      <c r="D121" s="60" t="s">
        <v>1370</v>
      </c>
      <c r="E121" s="82" t="s">
        <v>1696</v>
      </c>
      <c r="F121" s="5">
        <v>2.42</v>
      </c>
      <c r="G121" s="74" t="s">
        <v>8</v>
      </c>
    </row>
    <row r="122" spans="1:7" ht="27" customHeight="1" x14ac:dyDescent="0.25">
      <c r="A122" s="32">
        <v>158</v>
      </c>
      <c r="B122" s="82" t="s">
        <v>1126</v>
      </c>
      <c r="C122" s="60" t="s">
        <v>1241</v>
      </c>
      <c r="D122" s="60" t="s">
        <v>1371</v>
      </c>
      <c r="E122" s="82" t="s">
        <v>1696</v>
      </c>
      <c r="F122" s="5">
        <v>0.8</v>
      </c>
      <c r="G122" s="74" t="s">
        <v>12</v>
      </c>
    </row>
    <row r="123" spans="1:7" ht="27" customHeight="1" x14ac:dyDescent="0.25">
      <c r="A123" s="110">
        <v>159</v>
      </c>
      <c r="B123" s="82" t="s">
        <v>1127</v>
      </c>
      <c r="C123" s="60" t="s">
        <v>1242</v>
      </c>
      <c r="D123" s="60" t="s">
        <v>1372</v>
      </c>
      <c r="E123" s="82" t="s">
        <v>1695</v>
      </c>
      <c r="F123" s="5">
        <v>0.13</v>
      </c>
      <c r="G123" s="74" t="s">
        <v>8</v>
      </c>
    </row>
    <row r="124" spans="1:7" ht="27" customHeight="1" x14ac:dyDescent="0.25">
      <c r="A124" s="32">
        <v>160</v>
      </c>
      <c r="B124" s="82" t="s">
        <v>1128</v>
      </c>
      <c r="C124" s="60" t="s">
        <v>1243</v>
      </c>
      <c r="D124" s="60" t="s">
        <v>1373</v>
      </c>
      <c r="E124" s="82" t="s">
        <v>1695</v>
      </c>
      <c r="F124" s="5">
        <v>0.40100000000000002</v>
      </c>
      <c r="G124" s="74" t="s">
        <v>8</v>
      </c>
    </row>
    <row r="125" spans="1:7" ht="27" customHeight="1" x14ac:dyDescent="0.25">
      <c r="A125" s="110">
        <v>161</v>
      </c>
      <c r="B125" s="82" t="s">
        <v>1129</v>
      </c>
      <c r="C125" s="60" t="s">
        <v>1244</v>
      </c>
      <c r="D125" s="60" t="s">
        <v>1374</v>
      </c>
      <c r="E125" s="82" t="s">
        <v>1696</v>
      </c>
      <c r="F125" s="5">
        <v>0.65100000000000002</v>
      </c>
      <c r="G125" s="74" t="s">
        <v>12</v>
      </c>
    </row>
    <row r="126" spans="1:7" ht="27" customHeight="1" x14ac:dyDescent="0.25">
      <c r="A126" s="32">
        <v>162</v>
      </c>
      <c r="B126" s="82" t="s">
        <v>1130</v>
      </c>
      <c r="C126" s="60" t="s">
        <v>1245</v>
      </c>
      <c r="D126" s="60" t="s">
        <v>1375</v>
      </c>
      <c r="E126" s="82" t="s">
        <v>1696</v>
      </c>
      <c r="F126" s="5">
        <v>0.76500000000000001</v>
      </c>
      <c r="G126" s="74" t="s">
        <v>12</v>
      </c>
    </row>
    <row r="127" spans="1:7" ht="27" customHeight="1" x14ac:dyDescent="0.25">
      <c r="A127" s="110">
        <v>163</v>
      </c>
      <c r="B127" s="82" t="s">
        <v>1131</v>
      </c>
      <c r="C127" s="60" t="s">
        <v>1246</v>
      </c>
      <c r="D127" s="60" t="s">
        <v>1376</v>
      </c>
      <c r="E127" s="82" t="s">
        <v>1701</v>
      </c>
      <c r="F127" s="5">
        <v>1.7</v>
      </c>
      <c r="G127" s="74" t="s">
        <v>8</v>
      </c>
    </row>
    <row r="128" spans="1:7" ht="27" customHeight="1" x14ac:dyDescent="0.25">
      <c r="A128" s="32">
        <v>164</v>
      </c>
      <c r="B128" s="82" t="s">
        <v>1132</v>
      </c>
      <c r="C128" s="60" t="s">
        <v>1247</v>
      </c>
      <c r="D128" s="60" t="s">
        <v>1377</v>
      </c>
      <c r="E128" s="82" t="s">
        <v>1694</v>
      </c>
      <c r="F128" s="5">
        <v>0.219</v>
      </c>
      <c r="G128" s="74" t="s">
        <v>8</v>
      </c>
    </row>
    <row r="129" spans="1:9" ht="27" customHeight="1" x14ac:dyDescent="0.25">
      <c r="A129" s="110">
        <v>165</v>
      </c>
      <c r="B129" s="82" t="s">
        <v>1133</v>
      </c>
      <c r="C129" s="60" t="s">
        <v>1248</v>
      </c>
      <c r="D129" s="60" t="s">
        <v>1378</v>
      </c>
      <c r="E129" s="82" t="s">
        <v>1694</v>
      </c>
      <c r="F129" s="5">
        <v>0.16200000000000001</v>
      </c>
      <c r="G129" s="74" t="s">
        <v>8</v>
      </c>
    </row>
    <row r="130" spans="1:9" ht="27" customHeight="1" x14ac:dyDescent="0.25">
      <c r="A130" s="32">
        <v>166</v>
      </c>
      <c r="B130" s="82" t="s">
        <v>1134</v>
      </c>
      <c r="C130" s="100" t="s">
        <v>1249</v>
      </c>
      <c r="D130" s="60" t="s">
        <v>1379</v>
      </c>
      <c r="E130" s="82" t="s">
        <v>1694</v>
      </c>
      <c r="F130" s="5">
        <v>0.25</v>
      </c>
      <c r="G130" s="74" t="s">
        <v>8</v>
      </c>
    </row>
    <row r="131" spans="1:9" ht="27" customHeight="1" x14ac:dyDescent="0.25">
      <c r="A131" s="110">
        <v>167</v>
      </c>
      <c r="B131" s="82" t="s">
        <v>1135</v>
      </c>
      <c r="C131" s="60" t="s">
        <v>1250</v>
      </c>
      <c r="D131" s="60" t="s">
        <v>1383</v>
      </c>
      <c r="E131" s="82" t="s">
        <v>1694</v>
      </c>
      <c r="F131" s="5">
        <v>0.32</v>
      </c>
      <c r="G131" s="74" t="s">
        <v>8</v>
      </c>
    </row>
    <row r="132" spans="1:9" ht="27" customHeight="1" x14ac:dyDescent="0.25">
      <c r="A132" s="32">
        <v>168</v>
      </c>
      <c r="B132" s="82" t="s">
        <v>1136</v>
      </c>
      <c r="C132" s="60" t="s">
        <v>1251</v>
      </c>
      <c r="D132" s="60" t="s">
        <v>1380</v>
      </c>
      <c r="E132" s="82" t="s">
        <v>1694</v>
      </c>
      <c r="F132" s="5">
        <v>0.219</v>
      </c>
      <c r="G132" s="74" t="s">
        <v>8</v>
      </c>
    </row>
    <row r="133" spans="1:9" ht="27" customHeight="1" x14ac:dyDescent="0.25">
      <c r="A133" s="110">
        <v>169</v>
      </c>
      <c r="B133" s="82" t="s">
        <v>1137</v>
      </c>
      <c r="C133" s="60" t="s">
        <v>1252</v>
      </c>
      <c r="D133" s="60" t="s">
        <v>1381</v>
      </c>
      <c r="E133" s="82" t="s">
        <v>1694</v>
      </c>
      <c r="F133" s="5">
        <v>0.4</v>
      </c>
      <c r="G133" s="74" t="s">
        <v>8</v>
      </c>
    </row>
    <row r="134" spans="1:9" ht="27" customHeight="1" x14ac:dyDescent="0.25">
      <c r="A134" s="32">
        <v>170</v>
      </c>
      <c r="B134" s="82" t="s">
        <v>1138</v>
      </c>
      <c r="C134" s="60" t="s">
        <v>1253</v>
      </c>
      <c r="D134" s="60" t="s">
        <v>1382</v>
      </c>
      <c r="E134" s="82" t="s">
        <v>1696</v>
      </c>
      <c r="F134" s="5">
        <v>7.1999999999999995E-2</v>
      </c>
      <c r="G134" s="74" t="s">
        <v>8</v>
      </c>
    </row>
    <row r="135" spans="1:9" ht="27" customHeight="1" x14ac:dyDescent="0.25">
      <c r="A135" s="110">
        <v>171</v>
      </c>
      <c r="B135" s="82" t="s">
        <v>1139</v>
      </c>
      <c r="C135" s="60" t="s">
        <v>1254</v>
      </c>
      <c r="D135" s="60" t="s">
        <v>1384</v>
      </c>
      <c r="E135" s="82" t="s">
        <v>1696</v>
      </c>
      <c r="F135" s="5">
        <v>0.19</v>
      </c>
      <c r="G135" s="74" t="s">
        <v>8</v>
      </c>
    </row>
    <row r="136" spans="1:9" ht="27" customHeight="1" x14ac:dyDescent="0.25">
      <c r="A136" s="32">
        <v>172</v>
      </c>
      <c r="B136" s="82" t="s">
        <v>1140</v>
      </c>
      <c r="C136" s="60" t="s">
        <v>1255</v>
      </c>
      <c r="D136" s="60" t="s">
        <v>1385</v>
      </c>
      <c r="E136" s="82" t="s">
        <v>1696</v>
      </c>
      <c r="F136" s="5">
        <v>0.113</v>
      </c>
      <c r="G136" s="74" t="s">
        <v>8</v>
      </c>
    </row>
    <row r="137" spans="1:9" ht="15" customHeight="1" x14ac:dyDescent="0.25">
      <c r="A137" s="128" t="s">
        <v>1386</v>
      </c>
      <c r="B137" s="129"/>
      <c r="C137" s="129"/>
      <c r="D137" s="129"/>
      <c r="E137" s="129"/>
      <c r="F137" s="54">
        <f>SUM(F3:F136)</f>
        <v>76.875999999999991</v>
      </c>
      <c r="G137" s="55"/>
    </row>
    <row r="138" spans="1:9" ht="15" customHeight="1" x14ac:dyDescent="0.25">
      <c r="A138" s="117" t="s">
        <v>87</v>
      </c>
      <c r="B138" s="118"/>
      <c r="C138" s="118"/>
      <c r="D138" s="118"/>
      <c r="E138" s="119"/>
      <c r="F138" s="36" t="s">
        <v>88</v>
      </c>
      <c r="G138" s="37">
        <v>0</v>
      </c>
      <c r="I138" s="4"/>
    </row>
    <row r="139" spans="1:9" x14ac:dyDescent="0.25">
      <c r="A139" s="120"/>
      <c r="B139" s="121"/>
      <c r="C139" s="121"/>
      <c r="D139" s="121"/>
      <c r="E139" s="122"/>
      <c r="F139" s="36" t="s">
        <v>89</v>
      </c>
      <c r="G139" s="37">
        <v>0</v>
      </c>
    </row>
    <row r="140" spans="1:9" x14ac:dyDescent="0.25">
      <c r="A140" s="120"/>
      <c r="B140" s="121"/>
      <c r="C140" s="121"/>
      <c r="D140" s="121"/>
      <c r="E140" s="122"/>
      <c r="F140" s="36" t="s">
        <v>90</v>
      </c>
      <c r="G140" s="37">
        <v>0</v>
      </c>
    </row>
    <row r="141" spans="1:9" x14ac:dyDescent="0.25">
      <c r="A141" s="120"/>
      <c r="B141" s="121"/>
      <c r="C141" s="121"/>
      <c r="D141" s="121"/>
      <c r="E141" s="122"/>
      <c r="F141" s="36" t="s">
        <v>12</v>
      </c>
      <c r="G141" s="38">
        <v>25.925000000000001</v>
      </c>
    </row>
    <row r="142" spans="1:9" x14ac:dyDescent="0.25">
      <c r="A142" s="120"/>
      <c r="B142" s="121"/>
      <c r="C142" s="121"/>
      <c r="D142" s="121"/>
      <c r="E142" s="122"/>
      <c r="F142" s="36" t="s">
        <v>8</v>
      </c>
      <c r="G142" s="38">
        <v>50.951000000000001</v>
      </c>
    </row>
    <row r="143" spans="1:9" ht="15.75" thickBot="1" x14ac:dyDescent="0.3">
      <c r="A143" s="123"/>
      <c r="B143" s="124"/>
      <c r="C143" s="124"/>
      <c r="D143" s="124"/>
      <c r="E143" s="125"/>
      <c r="F143" s="39" t="s">
        <v>91</v>
      </c>
      <c r="G143" s="40">
        <f>G141+G142</f>
        <v>76.876000000000005</v>
      </c>
    </row>
    <row r="144" spans="1:9" x14ac:dyDescent="0.25">
      <c r="D144" s="83"/>
    </row>
    <row r="145" spans="1:8" x14ac:dyDescent="0.25">
      <c r="D145" s="83"/>
    </row>
    <row r="146" spans="1:8" x14ac:dyDescent="0.25">
      <c r="D146" s="83"/>
    </row>
    <row r="147" spans="1:8" x14ac:dyDescent="0.25">
      <c r="B147" t="s">
        <v>912</v>
      </c>
      <c r="C147" t="s">
        <v>913</v>
      </c>
      <c r="D147" s="83"/>
    </row>
    <row r="148" spans="1:8" x14ac:dyDescent="0.25">
      <c r="A148" t="s">
        <v>909</v>
      </c>
      <c r="B148" s="21">
        <v>23.463999999999999</v>
      </c>
      <c r="C148" s="21">
        <v>18.492999999999999</v>
      </c>
      <c r="D148" s="83"/>
    </row>
    <row r="149" spans="1:8" x14ac:dyDescent="0.25">
      <c r="A149" t="s">
        <v>910</v>
      </c>
      <c r="B149" s="21">
        <v>0.33600000000000002</v>
      </c>
      <c r="C149" s="21">
        <v>20.393000000000001</v>
      </c>
      <c r="D149" s="83"/>
    </row>
    <row r="150" spans="1:8" x14ac:dyDescent="0.25">
      <c r="A150" t="s">
        <v>911</v>
      </c>
      <c r="B150" s="21">
        <v>2.125</v>
      </c>
      <c r="C150" s="21">
        <v>12.065</v>
      </c>
      <c r="D150" s="83"/>
      <c r="H150" s="4"/>
    </row>
    <row r="151" spans="1:8" x14ac:dyDescent="0.25">
      <c r="B151" s="21">
        <f>B148+B149+B150</f>
        <v>25.924999999999997</v>
      </c>
      <c r="C151" s="21">
        <f>C148+C149+C150</f>
        <v>50.950999999999993</v>
      </c>
      <c r="D151" s="83"/>
    </row>
    <row r="152" spans="1:8" x14ac:dyDescent="0.25">
      <c r="B152" s="22"/>
      <c r="D152" s="83"/>
    </row>
    <row r="153" spans="1:8" x14ac:dyDescent="0.25">
      <c r="B153">
        <f>B151+C151</f>
        <v>76.875999999999991</v>
      </c>
      <c r="D153" s="84"/>
    </row>
    <row r="154" spans="1:8" x14ac:dyDescent="0.25">
      <c r="D154" s="81"/>
    </row>
    <row r="155" spans="1:8" x14ac:dyDescent="0.25">
      <c r="D155" s="81"/>
    </row>
    <row r="156" spans="1:8" x14ac:dyDescent="0.25">
      <c r="D156" s="81"/>
    </row>
    <row r="157" spans="1:8" x14ac:dyDescent="0.25">
      <c r="D157" s="81"/>
    </row>
    <row r="158" spans="1:8" x14ac:dyDescent="0.25">
      <c r="D158" s="81"/>
    </row>
    <row r="159" spans="1:8" x14ac:dyDescent="0.25">
      <c r="D159" s="81"/>
    </row>
    <row r="160" spans="1:8" x14ac:dyDescent="0.25">
      <c r="D160" s="11"/>
    </row>
    <row r="161" spans="4:4" x14ac:dyDescent="0.25">
      <c r="D161" s="11"/>
    </row>
  </sheetData>
  <autoFilter ref="A1:G143"/>
  <mergeCells count="2">
    <mergeCell ref="A137:E137"/>
    <mergeCell ref="A138:E143"/>
  </mergeCells>
  <printOptions horizontalCentered="1"/>
  <pageMargins left="0.98425196850393704" right="0.59055118110236227" top="0.39370078740157483" bottom="0.39370078740157483" header="0.51181102362204722" footer="0.51181102362204722"/>
  <pageSetup paperSize="9" scale="61" fitToHeight="5" orientation="portrait" r:id="rId1"/>
  <rowBreaks count="1" manualBreakCount="1">
    <brk id="3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3"/>
  <sheetViews>
    <sheetView view="pageBreakPreview" zoomScaleNormal="100" zoomScaleSheetLayoutView="100" workbookViewId="0">
      <selection activeCell="K164" sqref="K164"/>
    </sheetView>
  </sheetViews>
  <sheetFormatPr defaultRowHeight="15" x14ac:dyDescent="0.25"/>
  <cols>
    <col min="2" max="2" width="20.85546875" customWidth="1"/>
    <col min="3" max="3" width="35.5703125" customWidth="1"/>
    <col min="4" max="4" width="49.140625" customWidth="1"/>
    <col min="5" max="5" width="0.42578125" hidden="1" customWidth="1"/>
    <col min="6" max="6" width="15.140625" customWidth="1"/>
    <col min="12" max="13" width="12.5703125" bestFit="1" customWidth="1"/>
    <col min="15" max="16" width="12.42578125" bestFit="1" customWidth="1"/>
    <col min="18" max="18" width="12.42578125" bestFit="1" customWidth="1"/>
    <col min="19" max="19" width="11.7109375" customWidth="1"/>
  </cols>
  <sheetData>
    <row r="1" spans="1:9" ht="42.75" customHeight="1" thickBot="1" x14ac:dyDescent="0.3">
      <c r="A1" s="24" t="s">
        <v>0</v>
      </c>
      <c r="B1" s="25" t="s">
        <v>1</v>
      </c>
      <c r="C1" s="25" t="s">
        <v>2</v>
      </c>
      <c r="D1" s="25" t="s">
        <v>3</v>
      </c>
      <c r="E1" s="26" t="s">
        <v>93</v>
      </c>
      <c r="F1" s="27" t="s">
        <v>4</v>
      </c>
      <c r="G1" s="28" t="s">
        <v>5</v>
      </c>
    </row>
    <row r="2" spans="1:9" ht="15.75" customHeight="1" x14ac:dyDescent="0.25">
      <c r="A2" s="29" t="s">
        <v>1555</v>
      </c>
      <c r="B2" s="30"/>
      <c r="C2" s="30"/>
      <c r="D2" s="98"/>
      <c r="E2" s="47"/>
      <c r="F2" s="30"/>
      <c r="G2" s="31"/>
    </row>
    <row r="3" spans="1:9" ht="41.25" customHeight="1" x14ac:dyDescent="0.25">
      <c r="A3" s="110">
        <v>173</v>
      </c>
      <c r="B3" s="82" t="s">
        <v>1693</v>
      </c>
      <c r="C3" s="60" t="s">
        <v>1390</v>
      </c>
      <c r="D3" s="112" t="s">
        <v>1391</v>
      </c>
      <c r="E3" s="7" t="s">
        <v>94</v>
      </c>
      <c r="F3" s="5">
        <v>0.66900000000000004</v>
      </c>
      <c r="G3" s="99" t="s">
        <v>90</v>
      </c>
    </row>
    <row r="4" spans="1:9" ht="27" customHeight="1" x14ac:dyDescent="0.25">
      <c r="A4" s="130">
        <v>174</v>
      </c>
      <c r="B4" s="104" t="s">
        <v>1392</v>
      </c>
      <c r="C4" s="106" t="s">
        <v>1393</v>
      </c>
      <c r="D4" s="112" t="s">
        <v>1394</v>
      </c>
      <c r="E4" s="82" t="s">
        <v>94</v>
      </c>
      <c r="F4" s="5">
        <v>0.53</v>
      </c>
      <c r="G4" s="99" t="s">
        <v>90</v>
      </c>
      <c r="H4" s="10"/>
      <c r="I4" s="11"/>
    </row>
    <row r="5" spans="1:9" ht="27" customHeight="1" x14ac:dyDescent="0.25">
      <c r="A5" s="132"/>
      <c r="B5" s="94"/>
      <c r="C5" s="86"/>
      <c r="D5" s="112" t="s">
        <v>1395</v>
      </c>
      <c r="E5" s="82" t="s">
        <v>94</v>
      </c>
      <c r="F5" s="5">
        <v>1.2999999999999999E-2</v>
      </c>
      <c r="G5" s="99" t="s">
        <v>8</v>
      </c>
    </row>
    <row r="6" spans="1:9" ht="38.25" customHeight="1" x14ac:dyDescent="0.25">
      <c r="A6" s="132"/>
      <c r="B6" s="94"/>
      <c r="C6" s="86"/>
      <c r="D6" s="112" t="s">
        <v>1396</v>
      </c>
      <c r="E6" s="82" t="s">
        <v>95</v>
      </c>
      <c r="F6" s="5">
        <v>0.72699999999999998</v>
      </c>
      <c r="G6" s="99" t="s">
        <v>8</v>
      </c>
    </row>
    <row r="7" spans="1:9" ht="44.25" customHeight="1" x14ac:dyDescent="0.25">
      <c r="A7" s="131"/>
      <c r="B7" s="105"/>
      <c r="C7" s="107"/>
      <c r="D7" s="112" t="s">
        <v>1397</v>
      </c>
      <c r="E7" s="82" t="s">
        <v>96</v>
      </c>
      <c r="F7" s="5">
        <v>0.43</v>
      </c>
      <c r="G7" s="99" t="s">
        <v>8</v>
      </c>
    </row>
    <row r="8" spans="1:9" ht="39.75" customHeight="1" x14ac:dyDescent="0.25">
      <c r="A8" s="130">
        <v>175</v>
      </c>
      <c r="B8" s="104" t="s">
        <v>1398</v>
      </c>
      <c r="C8" s="106" t="s">
        <v>1399</v>
      </c>
      <c r="D8" s="112" t="s">
        <v>1400</v>
      </c>
      <c r="E8" s="7" t="s">
        <v>96</v>
      </c>
      <c r="F8" s="5">
        <v>0.307</v>
      </c>
      <c r="G8" s="99" t="s">
        <v>8</v>
      </c>
    </row>
    <row r="9" spans="1:9" ht="45" customHeight="1" x14ac:dyDescent="0.25">
      <c r="A9" s="131"/>
      <c r="B9" s="105"/>
      <c r="C9" s="107"/>
      <c r="D9" s="112" t="s">
        <v>1401</v>
      </c>
      <c r="E9" s="82" t="s">
        <v>95</v>
      </c>
      <c r="F9" s="5">
        <v>9.5000000000000001E-2</v>
      </c>
      <c r="G9" s="99" t="s">
        <v>8</v>
      </c>
    </row>
    <row r="10" spans="1:9" ht="27" customHeight="1" x14ac:dyDescent="0.25">
      <c r="A10" s="32">
        <v>176</v>
      </c>
      <c r="B10" s="82" t="s">
        <v>1402</v>
      </c>
      <c r="C10" s="60" t="s">
        <v>1403</v>
      </c>
      <c r="D10" s="112" t="s">
        <v>1404</v>
      </c>
      <c r="E10" s="82" t="s">
        <v>95</v>
      </c>
      <c r="F10" s="5">
        <v>1.653</v>
      </c>
      <c r="G10" s="99" t="s">
        <v>8</v>
      </c>
    </row>
    <row r="11" spans="1:9" ht="56.25" customHeight="1" x14ac:dyDescent="0.25">
      <c r="A11" s="130">
        <v>177</v>
      </c>
      <c r="B11" s="104" t="s">
        <v>1405</v>
      </c>
      <c r="C11" s="106" t="s">
        <v>1406</v>
      </c>
      <c r="D11" s="112" t="s">
        <v>1407</v>
      </c>
      <c r="E11" s="82" t="s">
        <v>95</v>
      </c>
      <c r="F11" s="82">
        <v>1.337</v>
      </c>
      <c r="G11" s="99" t="s">
        <v>8</v>
      </c>
    </row>
    <row r="12" spans="1:9" ht="27" customHeight="1" x14ac:dyDescent="0.25">
      <c r="A12" s="131"/>
      <c r="B12" s="105"/>
      <c r="C12" s="109"/>
      <c r="D12" s="112" t="s">
        <v>1408</v>
      </c>
      <c r="E12" s="82" t="s">
        <v>96</v>
      </c>
      <c r="F12" s="82">
        <v>0.185</v>
      </c>
      <c r="G12" s="99" t="s">
        <v>8</v>
      </c>
    </row>
    <row r="13" spans="1:9" ht="33" customHeight="1" x14ac:dyDescent="0.25">
      <c r="A13" s="32">
        <v>178</v>
      </c>
      <c r="B13" s="82" t="s">
        <v>1409</v>
      </c>
      <c r="C13" s="60" t="s">
        <v>1410</v>
      </c>
      <c r="D13" s="113" t="s">
        <v>1411</v>
      </c>
      <c r="E13" s="50" t="s">
        <v>95</v>
      </c>
      <c r="F13" s="50">
        <v>0.748</v>
      </c>
      <c r="G13" s="99" t="s">
        <v>8</v>
      </c>
    </row>
    <row r="14" spans="1:9" ht="42" customHeight="1" x14ac:dyDescent="0.25">
      <c r="A14" s="130">
        <v>179</v>
      </c>
      <c r="B14" s="104" t="s">
        <v>1412</v>
      </c>
      <c r="C14" s="106" t="s">
        <v>1413</v>
      </c>
      <c r="D14" s="112" t="s">
        <v>1414</v>
      </c>
      <c r="E14" s="50" t="s">
        <v>95</v>
      </c>
      <c r="F14" s="50">
        <v>0.155</v>
      </c>
      <c r="G14" s="99" t="s">
        <v>8</v>
      </c>
    </row>
    <row r="15" spans="1:9" ht="27" customHeight="1" x14ac:dyDescent="0.25">
      <c r="A15" s="131"/>
      <c r="B15" s="105"/>
      <c r="C15" s="107"/>
      <c r="D15" s="112" t="s">
        <v>1415</v>
      </c>
      <c r="E15" s="82" t="s">
        <v>94</v>
      </c>
      <c r="F15" s="82">
        <v>0.04</v>
      </c>
      <c r="G15" s="99" t="s">
        <v>8</v>
      </c>
    </row>
    <row r="16" spans="1:9" ht="27" customHeight="1" x14ac:dyDescent="0.25">
      <c r="A16" s="130">
        <v>180</v>
      </c>
      <c r="B16" s="104" t="s">
        <v>1416</v>
      </c>
      <c r="C16" s="106" t="s">
        <v>1417</v>
      </c>
      <c r="D16" s="112" t="s">
        <v>1418</v>
      </c>
      <c r="E16" s="82" t="s">
        <v>95</v>
      </c>
      <c r="F16" s="82">
        <v>0.115</v>
      </c>
      <c r="G16" s="99" t="s">
        <v>8</v>
      </c>
    </row>
    <row r="17" spans="1:7" ht="27" customHeight="1" x14ac:dyDescent="0.25">
      <c r="A17" s="131"/>
      <c r="B17" s="105"/>
      <c r="C17" s="107"/>
      <c r="D17" s="112" t="s">
        <v>1419</v>
      </c>
      <c r="E17" s="82" t="s">
        <v>96</v>
      </c>
      <c r="F17" s="82">
        <v>0.157</v>
      </c>
      <c r="G17" s="99" t="s">
        <v>8</v>
      </c>
    </row>
    <row r="18" spans="1:7" ht="27" customHeight="1" x14ac:dyDescent="0.25">
      <c r="A18" s="130">
        <v>181</v>
      </c>
      <c r="B18" s="104" t="s">
        <v>1420</v>
      </c>
      <c r="C18" s="106" t="s">
        <v>1421</v>
      </c>
      <c r="D18" s="112" t="s">
        <v>1422</v>
      </c>
      <c r="E18" s="82" t="s">
        <v>94</v>
      </c>
      <c r="F18" s="82">
        <v>1.1000000000000001</v>
      </c>
      <c r="G18" s="74" t="s">
        <v>12</v>
      </c>
    </row>
    <row r="19" spans="1:7" ht="27" customHeight="1" x14ac:dyDescent="0.25">
      <c r="A19" s="132"/>
      <c r="B19" s="94"/>
      <c r="C19" s="86"/>
      <c r="D19" s="112" t="s">
        <v>1423</v>
      </c>
      <c r="E19" s="82" t="s">
        <v>94</v>
      </c>
      <c r="F19" s="5">
        <v>0.5</v>
      </c>
      <c r="G19" s="74" t="s">
        <v>8</v>
      </c>
    </row>
    <row r="20" spans="1:7" ht="27" customHeight="1" x14ac:dyDescent="0.25">
      <c r="A20" s="131"/>
      <c r="B20" s="105"/>
      <c r="C20" s="107"/>
      <c r="D20" s="112" t="s">
        <v>1424</v>
      </c>
      <c r="E20" s="7" t="s">
        <v>95</v>
      </c>
      <c r="F20" s="82">
        <v>0.20499999999999999</v>
      </c>
      <c r="G20" s="74" t="s">
        <v>8</v>
      </c>
    </row>
    <row r="21" spans="1:7" ht="27" customHeight="1" x14ac:dyDescent="0.25">
      <c r="A21" s="130">
        <v>182</v>
      </c>
      <c r="B21" s="104" t="s">
        <v>1425</v>
      </c>
      <c r="C21" s="106" t="s">
        <v>1426</v>
      </c>
      <c r="D21" s="112" t="s">
        <v>1427</v>
      </c>
      <c r="E21" s="82" t="s">
        <v>96</v>
      </c>
      <c r="F21" s="82">
        <v>0.44</v>
      </c>
      <c r="G21" s="74" t="s">
        <v>12</v>
      </c>
    </row>
    <row r="22" spans="1:7" ht="38.25" customHeight="1" x14ac:dyDescent="0.25">
      <c r="A22" s="132"/>
      <c r="B22" s="94"/>
      <c r="C22" s="86"/>
      <c r="D22" s="112" t="s">
        <v>1428</v>
      </c>
      <c r="E22" s="7" t="s">
        <v>96</v>
      </c>
      <c r="F22" s="82">
        <v>0.11</v>
      </c>
      <c r="G22" s="74" t="s">
        <v>8</v>
      </c>
    </row>
    <row r="23" spans="1:7" ht="42" customHeight="1" x14ac:dyDescent="0.25">
      <c r="A23" s="131"/>
      <c r="B23" s="105"/>
      <c r="C23" s="107"/>
      <c r="D23" s="112" t="s">
        <v>1429</v>
      </c>
      <c r="E23" s="7" t="s">
        <v>95</v>
      </c>
      <c r="F23" s="82">
        <v>0.96099999999999997</v>
      </c>
      <c r="G23" s="74" t="s">
        <v>8</v>
      </c>
    </row>
    <row r="24" spans="1:7" ht="41.25" customHeight="1" x14ac:dyDescent="0.25">
      <c r="A24" s="130">
        <v>183</v>
      </c>
      <c r="B24" s="104" t="s">
        <v>1430</v>
      </c>
      <c r="C24" s="106" t="s">
        <v>1431</v>
      </c>
      <c r="D24" s="112" t="s">
        <v>1432</v>
      </c>
      <c r="E24" s="82" t="s">
        <v>96</v>
      </c>
      <c r="F24" s="5">
        <v>0.65200000000000002</v>
      </c>
      <c r="G24" s="74" t="s">
        <v>8</v>
      </c>
    </row>
    <row r="25" spans="1:7" ht="43.5" customHeight="1" x14ac:dyDescent="0.25">
      <c r="A25" s="131"/>
      <c r="B25" s="105"/>
      <c r="C25" s="107"/>
      <c r="D25" s="112" t="s">
        <v>1433</v>
      </c>
      <c r="E25" s="82" t="s">
        <v>95</v>
      </c>
      <c r="F25" s="82">
        <v>9.1999999999999998E-2</v>
      </c>
      <c r="G25" s="74" t="s">
        <v>8</v>
      </c>
    </row>
    <row r="26" spans="1:7" ht="27" customHeight="1" x14ac:dyDescent="0.25">
      <c r="A26" s="130">
        <v>184</v>
      </c>
      <c r="B26" s="104" t="s">
        <v>1434</v>
      </c>
      <c r="C26" s="106" t="s">
        <v>1435</v>
      </c>
      <c r="D26" s="112" t="s">
        <v>1436</v>
      </c>
      <c r="E26" s="7" t="s">
        <v>96</v>
      </c>
      <c r="F26" s="82">
        <v>0.61199999999999999</v>
      </c>
      <c r="G26" s="74" t="s">
        <v>12</v>
      </c>
    </row>
    <row r="27" spans="1:7" ht="27" customHeight="1" x14ac:dyDescent="0.25">
      <c r="A27" s="132"/>
      <c r="B27" s="94"/>
      <c r="C27" s="86"/>
      <c r="D27" s="112" t="s">
        <v>1437</v>
      </c>
      <c r="E27" s="7" t="s">
        <v>94</v>
      </c>
      <c r="F27" s="82">
        <v>1.048</v>
      </c>
      <c r="G27" s="74" t="s">
        <v>12</v>
      </c>
    </row>
    <row r="28" spans="1:7" ht="27" customHeight="1" x14ac:dyDescent="0.25">
      <c r="A28" s="131"/>
      <c r="B28" s="105"/>
      <c r="C28" s="107"/>
      <c r="D28" s="112" t="s">
        <v>1438</v>
      </c>
      <c r="E28" s="82" t="s">
        <v>94</v>
      </c>
      <c r="F28" s="82">
        <v>0.502</v>
      </c>
      <c r="G28" s="74" t="s">
        <v>8</v>
      </c>
    </row>
    <row r="29" spans="1:7" ht="27" customHeight="1" x14ac:dyDescent="0.25">
      <c r="A29" s="130">
        <v>185</v>
      </c>
      <c r="B29" s="104" t="s">
        <v>1439</v>
      </c>
      <c r="C29" s="106" t="s">
        <v>1440</v>
      </c>
      <c r="D29" s="112" t="s">
        <v>1441</v>
      </c>
      <c r="E29" s="82" t="s">
        <v>96</v>
      </c>
      <c r="F29" s="82">
        <v>0.217</v>
      </c>
      <c r="G29" s="74" t="s">
        <v>8</v>
      </c>
    </row>
    <row r="30" spans="1:7" ht="27" customHeight="1" x14ac:dyDescent="0.25">
      <c r="A30" s="131"/>
      <c r="B30" s="105"/>
      <c r="C30" s="107"/>
      <c r="D30" s="112" t="s">
        <v>1442</v>
      </c>
      <c r="E30" s="7" t="s">
        <v>94</v>
      </c>
      <c r="F30" s="82">
        <v>0.13200000000000001</v>
      </c>
      <c r="G30" s="74" t="s">
        <v>8</v>
      </c>
    </row>
    <row r="31" spans="1:7" ht="27" customHeight="1" x14ac:dyDescent="0.25">
      <c r="A31" s="130">
        <v>186</v>
      </c>
      <c r="B31" s="104" t="s">
        <v>1443</v>
      </c>
      <c r="C31" s="106" t="s">
        <v>461</v>
      </c>
      <c r="D31" s="112" t="s">
        <v>1444</v>
      </c>
      <c r="E31" s="82" t="s">
        <v>96</v>
      </c>
      <c r="F31" s="82">
        <v>0.12</v>
      </c>
      <c r="G31" s="74" t="s">
        <v>8</v>
      </c>
    </row>
    <row r="32" spans="1:7" ht="27" customHeight="1" x14ac:dyDescent="0.25">
      <c r="A32" s="132"/>
      <c r="B32" s="94"/>
      <c r="C32" s="86"/>
      <c r="D32" s="112" t="s">
        <v>1445</v>
      </c>
      <c r="E32" s="7" t="s">
        <v>94</v>
      </c>
      <c r="F32" s="82">
        <v>0.40300000000000002</v>
      </c>
      <c r="G32" s="74" t="s">
        <v>8</v>
      </c>
    </row>
    <row r="33" spans="1:7" ht="32.25" customHeight="1" x14ac:dyDescent="0.25">
      <c r="A33" s="131"/>
      <c r="B33" s="105"/>
      <c r="C33" s="107"/>
      <c r="D33" s="112" t="s">
        <v>1446</v>
      </c>
      <c r="E33" s="82" t="s">
        <v>94</v>
      </c>
      <c r="F33" s="82">
        <v>0.127</v>
      </c>
      <c r="G33" s="74" t="s">
        <v>12</v>
      </c>
    </row>
    <row r="34" spans="1:7" ht="37.5" customHeight="1" x14ac:dyDescent="0.25">
      <c r="A34" s="130">
        <v>187</v>
      </c>
      <c r="B34" s="104" t="s">
        <v>1447</v>
      </c>
      <c r="C34" s="106" t="s">
        <v>136</v>
      </c>
      <c r="D34" s="112" t="s">
        <v>1448</v>
      </c>
      <c r="E34" s="82" t="s">
        <v>96</v>
      </c>
      <c r="F34" s="82">
        <v>0.31</v>
      </c>
      <c r="G34" s="74" t="s">
        <v>8</v>
      </c>
    </row>
    <row r="35" spans="1:7" ht="27" customHeight="1" x14ac:dyDescent="0.25">
      <c r="A35" s="131"/>
      <c r="B35" s="105"/>
      <c r="C35" s="107"/>
      <c r="D35" s="112" t="s">
        <v>1449</v>
      </c>
      <c r="E35" s="82" t="s">
        <v>95</v>
      </c>
      <c r="F35" s="82">
        <v>0.1</v>
      </c>
      <c r="G35" s="74" t="s">
        <v>8</v>
      </c>
    </row>
    <row r="36" spans="1:7" ht="27" customHeight="1" x14ac:dyDescent="0.25">
      <c r="A36" s="130">
        <v>188</v>
      </c>
      <c r="B36" s="104" t="s">
        <v>1450</v>
      </c>
      <c r="C36" s="106" t="s">
        <v>1451</v>
      </c>
      <c r="D36" s="112" t="s">
        <v>1452</v>
      </c>
      <c r="E36" s="82" t="s">
        <v>96</v>
      </c>
      <c r="F36" s="82">
        <v>0.45200000000000001</v>
      </c>
      <c r="G36" s="74" t="s">
        <v>8</v>
      </c>
    </row>
    <row r="37" spans="1:7" ht="27" customHeight="1" x14ac:dyDescent="0.25">
      <c r="A37" s="131"/>
      <c r="B37" s="105"/>
      <c r="C37" s="107"/>
      <c r="D37" s="112" t="s">
        <v>1453</v>
      </c>
      <c r="E37" s="82" t="s">
        <v>95</v>
      </c>
      <c r="F37" s="82">
        <v>0.115</v>
      </c>
      <c r="G37" s="74" t="s">
        <v>8</v>
      </c>
    </row>
    <row r="38" spans="1:7" ht="34.5" customHeight="1" x14ac:dyDescent="0.25">
      <c r="A38" s="32">
        <v>189</v>
      </c>
      <c r="B38" s="82" t="s">
        <v>1454</v>
      </c>
      <c r="C38" s="60" t="s">
        <v>1455</v>
      </c>
      <c r="D38" s="112" t="s">
        <v>1456</v>
      </c>
      <c r="E38" s="82" t="s">
        <v>94</v>
      </c>
      <c r="F38" s="82">
        <v>6.5000000000000002E-2</v>
      </c>
      <c r="G38" s="74" t="s">
        <v>8</v>
      </c>
    </row>
    <row r="39" spans="1:7" ht="51.75" customHeight="1" x14ac:dyDescent="0.25">
      <c r="A39" s="32">
        <v>190</v>
      </c>
      <c r="B39" s="82" t="s">
        <v>1457</v>
      </c>
      <c r="C39" s="60" t="s">
        <v>1458</v>
      </c>
      <c r="D39" s="112" t="s">
        <v>1459</v>
      </c>
      <c r="E39" s="82" t="s">
        <v>96</v>
      </c>
      <c r="F39" s="82">
        <v>0.378</v>
      </c>
      <c r="G39" s="74" t="s">
        <v>8</v>
      </c>
    </row>
    <row r="40" spans="1:7" ht="53.25" customHeight="1" x14ac:dyDescent="0.25">
      <c r="A40" s="130">
        <v>191</v>
      </c>
      <c r="B40" s="104" t="s">
        <v>1460</v>
      </c>
      <c r="C40" s="106" t="s">
        <v>317</v>
      </c>
      <c r="D40" s="112" t="s">
        <v>1461</v>
      </c>
      <c r="E40" s="82" t="s">
        <v>95</v>
      </c>
      <c r="F40" s="82">
        <v>9.8000000000000004E-2</v>
      </c>
      <c r="G40" s="74" t="s">
        <v>8</v>
      </c>
    </row>
    <row r="41" spans="1:7" ht="27" customHeight="1" x14ac:dyDescent="0.25">
      <c r="A41" s="132"/>
      <c r="B41" s="94"/>
      <c r="C41" s="86"/>
      <c r="D41" s="112" t="s">
        <v>1462</v>
      </c>
      <c r="E41" s="82" t="s">
        <v>96</v>
      </c>
      <c r="F41" s="82">
        <v>2.3E-2</v>
      </c>
      <c r="G41" s="74" t="s">
        <v>8</v>
      </c>
    </row>
    <row r="42" spans="1:7" ht="27" customHeight="1" x14ac:dyDescent="0.25">
      <c r="A42" s="131"/>
      <c r="B42" s="105"/>
      <c r="C42" s="107"/>
      <c r="D42" s="112" t="s">
        <v>1463</v>
      </c>
      <c r="E42" s="82" t="s">
        <v>94</v>
      </c>
      <c r="F42" s="82">
        <v>0.219</v>
      </c>
      <c r="G42" s="74" t="s">
        <v>8</v>
      </c>
    </row>
    <row r="43" spans="1:7" ht="27" customHeight="1" x14ac:dyDescent="0.25">
      <c r="A43" s="32">
        <v>192</v>
      </c>
      <c r="B43" s="82" t="s">
        <v>1464</v>
      </c>
      <c r="C43" s="60" t="s">
        <v>492</v>
      </c>
      <c r="D43" s="112" t="s">
        <v>1465</v>
      </c>
      <c r="E43" s="82" t="s">
        <v>95</v>
      </c>
      <c r="F43" s="82">
        <v>0.11</v>
      </c>
      <c r="G43" s="74" t="s">
        <v>8</v>
      </c>
    </row>
    <row r="44" spans="1:7" ht="27" customHeight="1" x14ac:dyDescent="0.25">
      <c r="A44" s="32">
        <v>193</v>
      </c>
      <c r="B44" s="82" t="s">
        <v>1466</v>
      </c>
      <c r="C44" s="60" t="s">
        <v>477</v>
      </c>
      <c r="D44" s="112" t="s">
        <v>1467</v>
      </c>
      <c r="E44" s="82" t="s">
        <v>96</v>
      </c>
      <c r="F44" s="82">
        <v>0.33</v>
      </c>
      <c r="G44" s="74" t="s">
        <v>8</v>
      </c>
    </row>
    <row r="45" spans="1:7" ht="27" customHeight="1" x14ac:dyDescent="0.25">
      <c r="A45" s="32">
        <v>194</v>
      </c>
      <c r="B45" s="82" t="s">
        <v>1468</v>
      </c>
      <c r="C45" s="60" t="s">
        <v>200</v>
      </c>
      <c r="D45" s="112" t="s">
        <v>1469</v>
      </c>
      <c r="E45" s="82" t="s">
        <v>96</v>
      </c>
      <c r="F45" s="82">
        <v>0.16</v>
      </c>
      <c r="G45" s="74" t="s">
        <v>8</v>
      </c>
    </row>
    <row r="46" spans="1:7" ht="27" customHeight="1" x14ac:dyDescent="0.25">
      <c r="A46" s="133">
        <v>195</v>
      </c>
      <c r="B46" s="95" t="s">
        <v>1470</v>
      </c>
      <c r="C46" s="88" t="s">
        <v>121</v>
      </c>
      <c r="D46" s="112" t="s">
        <v>1471</v>
      </c>
      <c r="E46" s="82" t="s">
        <v>94</v>
      </c>
      <c r="F46" s="82">
        <v>0.37</v>
      </c>
      <c r="G46" s="74" t="s">
        <v>12</v>
      </c>
    </row>
    <row r="47" spans="1:7" ht="32.25" customHeight="1" x14ac:dyDescent="0.25">
      <c r="A47" s="134"/>
      <c r="B47" s="96"/>
      <c r="C47" s="87"/>
      <c r="D47" s="112" t="s">
        <v>1472</v>
      </c>
      <c r="E47" s="82" t="s">
        <v>96</v>
      </c>
      <c r="F47" s="82">
        <v>0.29299999999999998</v>
      </c>
      <c r="G47" s="74" t="s">
        <v>8</v>
      </c>
    </row>
    <row r="48" spans="1:7" ht="27" customHeight="1" x14ac:dyDescent="0.25">
      <c r="A48" s="134"/>
      <c r="B48" s="96"/>
      <c r="C48" s="87"/>
      <c r="D48" s="112" t="s">
        <v>1473</v>
      </c>
      <c r="E48" s="82" t="s">
        <v>95</v>
      </c>
      <c r="F48" s="82">
        <v>2.5000000000000001E-2</v>
      </c>
      <c r="G48" s="74" t="s">
        <v>8</v>
      </c>
    </row>
    <row r="49" spans="1:7" ht="27" customHeight="1" x14ac:dyDescent="0.25">
      <c r="A49" s="135"/>
      <c r="B49" s="97"/>
      <c r="C49" s="89"/>
      <c r="D49" s="112" t="s">
        <v>1474</v>
      </c>
      <c r="E49" s="82" t="s">
        <v>94</v>
      </c>
      <c r="F49" s="5">
        <v>0.09</v>
      </c>
      <c r="G49" s="74" t="s">
        <v>8</v>
      </c>
    </row>
    <row r="50" spans="1:7" ht="27" customHeight="1" x14ac:dyDescent="0.25">
      <c r="A50" s="130">
        <v>196</v>
      </c>
      <c r="B50" s="104" t="s">
        <v>1475</v>
      </c>
      <c r="C50" s="106" t="s">
        <v>1476</v>
      </c>
      <c r="D50" s="112" t="s">
        <v>1477</v>
      </c>
      <c r="E50" s="82" t="s">
        <v>95</v>
      </c>
      <c r="F50" s="82">
        <v>0.151</v>
      </c>
      <c r="G50" s="74" t="s">
        <v>8</v>
      </c>
    </row>
    <row r="51" spans="1:7" ht="27" customHeight="1" x14ac:dyDescent="0.25">
      <c r="A51" s="131"/>
      <c r="B51" s="105"/>
      <c r="C51" s="107"/>
      <c r="D51" s="112" t="s">
        <v>1478</v>
      </c>
      <c r="E51" s="82" t="s">
        <v>94</v>
      </c>
      <c r="F51" s="82">
        <v>0.255</v>
      </c>
      <c r="G51" s="74" t="s">
        <v>8</v>
      </c>
    </row>
    <row r="52" spans="1:7" ht="54.75" customHeight="1" x14ac:dyDescent="0.25">
      <c r="A52" s="130">
        <v>197</v>
      </c>
      <c r="B52" s="104" t="s">
        <v>1479</v>
      </c>
      <c r="C52" s="106" t="s">
        <v>1480</v>
      </c>
      <c r="D52" s="112" t="s">
        <v>1481</v>
      </c>
      <c r="E52" s="82" t="s">
        <v>96</v>
      </c>
      <c r="F52" s="82">
        <v>0.29199999999999998</v>
      </c>
      <c r="G52" s="74" t="s">
        <v>8</v>
      </c>
    </row>
    <row r="53" spans="1:7" ht="27" customHeight="1" x14ac:dyDescent="0.25">
      <c r="A53" s="132"/>
      <c r="B53" s="94"/>
      <c r="C53" s="86"/>
      <c r="D53" s="112" t="s">
        <v>1482</v>
      </c>
      <c r="E53" s="82" t="s">
        <v>95</v>
      </c>
      <c r="F53" s="82">
        <v>0.17599999999999999</v>
      </c>
      <c r="G53" s="74" t="s">
        <v>8</v>
      </c>
    </row>
    <row r="54" spans="1:7" ht="35.25" customHeight="1" x14ac:dyDescent="0.25">
      <c r="A54" s="131"/>
      <c r="B54" s="105"/>
      <c r="C54" s="107"/>
      <c r="D54" s="112" t="s">
        <v>1483</v>
      </c>
      <c r="E54" s="82" t="s">
        <v>94</v>
      </c>
      <c r="F54" s="82">
        <v>8.5000000000000006E-2</v>
      </c>
      <c r="G54" s="74" t="s">
        <v>8</v>
      </c>
    </row>
    <row r="55" spans="1:7" ht="33" customHeight="1" x14ac:dyDescent="0.25">
      <c r="A55" s="32">
        <v>198</v>
      </c>
      <c r="B55" s="82" t="s">
        <v>1484</v>
      </c>
      <c r="C55" s="60" t="s">
        <v>1485</v>
      </c>
      <c r="D55" s="112" t="s">
        <v>1486</v>
      </c>
      <c r="E55" s="82" t="s">
        <v>96</v>
      </c>
      <c r="F55" s="82">
        <v>0.30599999999999999</v>
      </c>
      <c r="G55" s="74" t="s">
        <v>8</v>
      </c>
    </row>
    <row r="56" spans="1:7" ht="63" customHeight="1" x14ac:dyDescent="0.25">
      <c r="A56" s="32">
        <v>199</v>
      </c>
      <c r="B56" s="82" t="s">
        <v>1487</v>
      </c>
      <c r="C56" s="60" t="s">
        <v>115</v>
      </c>
      <c r="D56" s="112" t="s">
        <v>1488</v>
      </c>
      <c r="E56" s="82" t="s">
        <v>96</v>
      </c>
      <c r="F56" s="82">
        <v>0.48</v>
      </c>
      <c r="G56" s="74" t="s">
        <v>8</v>
      </c>
    </row>
    <row r="57" spans="1:7" ht="44.25" customHeight="1" x14ac:dyDescent="0.25">
      <c r="A57" s="32">
        <v>200</v>
      </c>
      <c r="B57" s="82" t="s">
        <v>1489</v>
      </c>
      <c r="C57" s="60" t="s">
        <v>1490</v>
      </c>
      <c r="D57" s="112" t="s">
        <v>1491</v>
      </c>
      <c r="E57" s="82" t="s">
        <v>94</v>
      </c>
      <c r="F57" s="82">
        <v>0.54500000000000004</v>
      </c>
      <c r="G57" s="74" t="s">
        <v>90</v>
      </c>
    </row>
    <row r="58" spans="1:7" ht="37.5" customHeight="1" x14ac:dyDescent="0.25">
      <c r="A58" s="130">
        <v>201</v>
      </c>
      <c r="B58" s="104" t="s">
        <v>1492</v>
      </c>
      <c r="C58" s="106" t="s">
        <v>129</v>
      </c>
      <c r="D58" s="112" t="s">
        <v>1493</v>
      </c>
      <c r="E58" s="82" t="s">
        <v>94</v>
      </c>
      <c r="F58" s="82">
        <v>0.36499999999999999</v>
      </c>
      <c r="G58" s="74" t="s">
        <v>12</v>
      </c>
    </row>
    <row r="59" spans="1:7" ht="27" customHeight="1" x14ac:dyDescent="0.25">
      <c r="A59" s="132"/>
      <c r="B59" s="94"/>
      <c r="C59" s="86"/>
      <c r="D59" s="112" t="s">
        <v>1494</v>
      </c>
      <c r="E59" s="82" t="s">
        <v>95</v>
      </c>
      <c r="F59" s="82">
        <v>0.20399999999999999</v>
      </c>
      <c r="G59" s="74" t="s">
        <v>8</v>
      </c>
    </row>
    <row r="60" spans="1:7" ht="35.25" customHeight="1" x14ac:dyDescent="0.25">
      <c r="A60" s="131"/>
      <c r="B60" s="105"/>
      <c r="C60" s="107"/>
      <c r="D60" s="112" t="s">
        <v>1495</v>
      </c>
      <c r="E60" s="82" t="s">
        <v>96</v>
      </c>
      <c r="F60" s="82">
        <v>0.13100000000000001</v>
      </c>
      <c r="G60" s="74" t="s">
        <v>8</v>
      </c>
    </row>
    <row r="61" spans="1:7" ht="27" customHeight="1" x14ac:dyDescent="0.25">
      <c r="A61" s="130">
        <v>202</v>
      </c>
      <c r="B61" s="104" t="s">
        <v>1496</v>
      </c>
      <c r="C61" s="106" t="s">
        <v>1497</v>
      </c>
      <c r="D61" s="112" t="s">
        <v>1498</v>
      </c>
      <c r="E61" s="82" t="s">
        <v>95</v>
      </c>
      <c r="F61" s="82">
        <v>0.27700000000000002</v>
      </c>
      <c r="G61" s="74" t="s">
        <v>8</v>
      </c>
    </row>
    <row r="62" spans="1:7" ht="27" customHeight="1" x14ac:dyDescent="0.25">
      <c r="A62" s="131"/>
      <c r="B62" s="105"/>
      <c r="C62" s="107"/>
      <c r="D62" s="112" t="s">
        <v>1499</v>
      </c>
      <c r="E62" s="82" t="s">
        <v>94</v>
      </c>
      <c r="F62" s="82">
        <v>7.0000000000000007E-2</v>
      </c>
      <c r="G62" s="74" t="s">
        <v>8</v>
      </c>
    </row>
    <row r="63" spans="1:7" ht="27" customHeight="1" x14ac:dyDescent="0.25">
      <c r="A63" s="32">
        <v>203</v>
      </c>
      <c r="B63" s="82" t="s">
        <v>1500</v>
      </c>
      <c r="C63" s="60" t="s">
        <v>1501</v>
      </c>
      <c r="D63" s="112" t="s">
        <v>1502</v>
      </c>
      <c r="E63" s="82" t="s">
        <v>95</v>
      </c>
      <c r="F63" s="82">
        <v>0.38500000000000001</v>
      </c>
      <c r="G63" s="74" t="s">
        <v>8</v>
      </c>
    </row>
    <row r="64" spans="1:7" ht="27" customHeight="1" x14ac:dyDescent="0.25">
      <c r="A64" s="130">
        <v>204</v>
      </c>
      <c r="B64" s="104" t="s">
        <v>1503</v>
      </c>
      <c r="C64" s="106" t="s">
        <v>1504</v>
      </c>
      <c r="D64" s="112" t="s">
        <v>1505</v>
      </c>
      <c r="E64" s="82" t="s">
        <v>94</v>
      </c>
      <c r="F64" s="82">
        <v>0.505</v>
      </c>
      <c r="G64" s="74" t="s">
        <v>12</v>
      </c>
    </row>
    <row r="65" spans="1:8" ht="27" customHeight="1" x14ac:dyDescent="0.25">
      <c r="A65" s="132"/>
      <c r="B65" s="94"/>
      <c r="C65" s="86"/>
      <c r="D65" s="112" t="s">
        <v>1506</v>
      </c>
      <c r="E65" s="82" t="s">
        <v>96</v>
      </c>
      <c r="F65" s="82">
        <v>0.23</v>
      </c>
      <c r="G65" s="74" t="s">
        <v>8</v>
      </c>
    </row>
    <row r="66" spans="1:8" ht="27" customHeight="1" x14ac:dyDescent="0.25">
      <c r="A66" s="131"/>
      <c r="B66" s="105"/>
      <c r="C66" s="107"/>
      <c r="D66" s="112" t="s">
        <v>1507</v>
      </c>
      <c r="E66" s="82" t="s">
        <v>95</v>
      </c>
      <c r="F66" s="82">
        <v>9.0999999999999998E-2</v>
      </c>
      <c r="G66" s="74" t="s">
        <v>8</v>
      </c>
    </row>
    <row r="67" spans="1:8" ht="27" customHeight="1" x14ac:dyDescent="0.25">
      <c r="A67" s="130">
        <v>205</v>
      </c>
      <c r="B67" s="104" t="s">
        <v>1508</v>
      </c>
      <c r="C67" s="106" t="s">
        <v>117</v>
      </c>
      <c r="D67" s="112" t="s">
        <v>1509</v>
      </c>
      <c r="E67" s="82" t="s">
        <v>94</v>
      </c>
      <c r="F67" s="82">
        <v>0.155</v>
      </c>
      <c r="G67" s="74" t="s">
        <v>12</v>
      </c>
    </row>
    <row r="68" spans="1:8" ht="39.75" customHeight="1" x14ac:dyDescent="0.25">
      <c r="A68" s="131"/>
      <c r="B68" s="105"/>
      <c r="C68" s="107"/>
      <c r="D68" s="112" t="s">
        <v>1510</v>
      </c>
      <c r="E68" s="82" t="s">
        <v>94</v>
      </c>
      <c r="F68" s="82">
        <v>0.30599999999999999</v>
      </c>
      <c r="G68" s="74" t="s">
        <v>8</v>
      </c>
    </row>
    <row r="69" spans="1:8" ht="27" customHeight="1" x14ac:dyDescent="0.25">
      <c r="A69" s="32">
        <v>206</v>
      </c>
      <c r="B69" s="82" t="s">
        <v>1511</v>
      </c>
      <c r="C69" s="60" t="s">
        <v>125</v>
      </c>
      <c r="D69" s="112" t="s">
        <v>1512</v>
      </c>
      <c r="E69" s="82" t="s">
        <v>96</v>
      </c>
      <c r="F69" s="82">
        <v>0.52</v>
      </c>
      <c r="G69" s="74" t="s">
        <v>8</v>
      </c>
    </row>
    <row r="70" spans="1:8" ht="27" customHeight="1" x14ac:dyDescent="0.25">
      <c r="A70" s="32">
        <v>207</v>
      </c>
      <c r="B70" s="82" t="s">
        <v>1513</v>
      </c>
      <c r="C70" s="60" t="s">
        <v>1148</v>
      </c>
      <c r="D70" s="112" t="s">
        <v>1514</v>
      </c>
      <c r="E70" s="82" t="s">
        <v>94</v>
      </c>
      <c r="F70" s="82">
        <v>0.49299999999999999</v>
      </c>
      <c r="G70" s="74" t="s">
        <v>8</v>
      </c>
    </row>
    <row r="71" spans="1:8" ht="27" customHeight="1" x14ac:dyDescent="0.25">
      <c r="A71" s="130">
        <v>208</v>
      </c>
      <c r="B71" s="104" t="s">
        <v>1515</v>
      </c>
      <c r="C71" s="106" t="s">
        <v>1516</v>
      </c>
      <c r="D71" s="112" t="s">
        <v>1517</v>
      </c>
      <c r="E71" s="82" t="s">
        <v>94</v>
      </c>
      <c r="F71" s="82">
        <v>1.1659999999999999</v>
      </c>
      <c r="G71" s="74" t="s">
        <v>8</v>
      </c>
    </row>
    <row r="72" spans="1:8" ht="27" customHeight="1" x14ac:dyDescent="0.25">
      <c r="A72" s="131"/>
      <c r="B72" s="105"/>
      <c r="C72" s="107"/>
      <c r="D72" s="112" t="s">
        <v>1518</v>
      </c>
      <c r="E72" s="82" t="s">
        <v>95</v>
      </c>
      <c r="F72" s="82">
        <v>0.61</v>
      </c>
      <c r="G72" s="74" t="s">
        <v>8</v>
      </c>
    </row>
    <row r="73" spans="1:8" ht="27" customHeight="1" x14ac:dyDescent="0.25">
      <c r="A73" s="130">
        <v>209</v>
      </c>
      <c r="B73" s="104" t="s">
        <v>1519</v>
      </c>
      <c r="C73" s="106" t="s">
        <v>1520</v>
      </c>
      <c r="D73" s="112" t="s">
        <v>1521</v>
      </c>
      <c r="E73" s="82" t="s">
        <v>94</v>
      </c>
      <c r="F73" s="80">
        <v>0.245</v>
      </c>
      <c r="G73" s="34" t="s">
        <v>12</v>
      </c>
      <c r="H73" s="111" t="s">
        <v>1729</v>
      </c>
    </row>
    <row r="74" spans="1:8" ht="27" customHeight="1" x14ac:dyDescent="0.25">
      <c r="A74" s="131"/>
      <c r="B74" s="105"/>
      <c r="C74" s="107"/>
      <c r="D74" s="112" t="s">
        <v>1522</v>
      </c>
      <c r="E74" s="82" t="s">
        <v>95</v>
      </c>
      <c r="F74" s="82">
        <v>9.5000000000000001E-2</v>
      </c>
      <c r="G74" s="74" t="s">
        <v>8</v>
      </c>
    </row>
    <row r="75" spans="1:8" ht="27" customHeight="1" x14ac:dyDescent="0.25">
      <c r="A75" s="32">
        <v>210</v>
      </c>
      <c r="B75" s="82" t="s">
        <v>1523</v>
      </c>
      <c r="C75" s="60" t="s">
        <v>1524</v>
      </c>
      <c r="D75" s="112" t="s">
        <v>1525</v>
      </c>
      <c r="E75" s="82" t="s">
        <v>94</v>
      </c>
      <c r="F75" s="82">
        <v>0.46899999999999997</v>
      </c>
      <c r="G75" s="74" t="s">
        <v>8</v>
      </c>
    </row>
    <row r="76" spans="1:8" ht="27" customHeight="1" x14ac:dyDescent="0.25">
      <c r="A76" s="130">
        <v>211</v>
      </c>
      <c r="B76" s="104" t="s">
        <v>1526</v>
      </c>
      <c r="C76" s="106" t="s">
        <v>105</v>
      </c>
      <c r="D76" s="112" t="s">
        <v>1527</v>
      </c>
      <c r="E76" s="82" t="s">
        <v>96</v>
      </c>
      <c r="F76" s="82">
        <v>0.17100000000000001</v>
      </c>
      <c r="G76" s="74" t="s">
        <v>8</v>
      </c>
    </row>
    <row r="77" spans="1:8" ht="27" customHeight="1" x14ac:dyDescent="0.25">
      <c r="A77" s="132"/>
      <c r="B77" s="94"/>
      <c r="C77" s="86"/>
      <c r="D77" s="112" t="s">
        <v>1528</v>
      </c>
      <c r="E77" s="82" t="s">
        <v>94</v>
      </c>
      <c r="F77" s="82">
        <v>4.7E-2</v>
      </c>
      <c r="G77" s="74" t="s">
        <v>8</v>
      </c>
    </row>
    <row r="78" spans="1:8" ht="27" customHeight="1" x14ac:dyDescent="0.25">
      <c r="A78" s="131"/>
      <c r="B78" s="105"/>
      <c r="C78" s="107"/>
      <c r="D78" s="112" t="s">
        <v>1529</v>
      </c>
      <c r="E78" s="82" t="s">
        <v>95</v>
      </c>
      <c r="F78" s="82">
        <v>0.27700000000000002</v>
      </c>
      <c r="G78" s="74" t="s">
        <v>8</v>
      </c>
    </row>
    <row r="79" spans="1:8" ht="27" customHeight="1" x14ac:dyDescent="0.25">
      <c r="A79" s="130">
        <v>212</v>
      </c>
      <c r="B79" s="104" t="s">
        <v>1530</v>
      </c>
      <c r="C79" s="106" t="s">
        <v>123</v>
      </c>
      <c r="D79" s="112" t="s">
        <v>1531</v>
      </c>
      <c r="E79" s="82" t="s">
        <v>96</v>
      </c>
      <c r="F79" s="82">
        <v>0.27600000000000002</v>
      </c>
      <c r="G79" s="74" t="s">
        <v>8</v>
      </c>
    </row>
    <row r="80" spans="1:8" ht="27" customHeight="1" x14ac:dyDescent="0.25">
      <c r="A80" s="132"/>
      <c r="B80" s="94"/>
      <c r="C80" s="86"/>
      <c r="D80" s="112" t="s">
        <v>1532</v>
      </c>
      <c r="E80" s="82" t="s">
        <v>95</v>
      </c>
      <c r="F80" s="82">
        <v>0.48599999999999999</v>
      </c>
      <c r="G80" s="74" t="s">
        <v>8</v>
      </c>
    </row>
    <row r="81" spans="1:7" ht="27" customHeight="1" x14ac:dyDescent="0.25">
      <c r="A81" s="131"/>
      <c r="B81" s="105"/>
      <c r="C81" s="107"/>
      <c r="D81" s="112" t="s">
        <v>1533</v>
      </c>
      <c r="E81" s="82" t="s">
        <v>94</v>
      </c>
      <c r="F81" s="82">
        <v>8.0000000000000002E-3</v>
      </c>
      <c r="G81" s="74" t="s">
        <v>8</v>
      </c>
    </row>
    <row r="82" spans="1:7" ht="27" customHeight="1" x14ac:dyDescent="0.25">
      <c r="A82" s="32">
        <v>213</v>
      </c>
      <c r="B82" s="82" t="s">
        <v>1534</v>
      </c>
      <c r="C82" s="60" t="s">
        <v>1535</v>
      </c>
      <c r="D82" s="112" t="s">
        <v>1536</v>
      </c>
      <c r="E82" s="82" t="s">
        <v>96</v>
      </c>
      <c r="F82" s="82">
        <v>0.23</v>
      </c>
      <c r="G82" s="74" t="s">
        <v>8</v>
      </c>
    </row>
    <row r="83" spans="1:7" ht="27" customHeight="1" x14ac:dyDescent="0.25">
      <c r="A83" s="32">
        <v>214</v>
      </c>
      <c r="B83" s="82" t="s">
        <v>1537</v>
      </c>
      <c r="C83" s="60" t="s">
        <v>1538</v>
      </c>
      <c r="D83" s="112" t="s">
        <v>1539</v>
      </c>
      <c r="E83" s="82" t="s">
        <v>96</v>
      </c>
      <c r="F83" s="82">
        <v>0.125</v>
      </c>
      <c r="G83" s="74" t="s">
        <v>8</v>
      </c>
    </row>
    <row r="84" spans="1:7" ht="27" customHeight="1" x14ac:dyDescent="0.25">
      <c r="A84" s="32">
        <v>215</v>
      </c>
      <c r="B84" s="82" t="s">
        <v>1540</v>
      </c>
      <c r="C84" s="60" t="s">
        <v>108</v>
      </c>
      <c r="D84" s="112" t="s">
        <v>1541</v>
      </c>
      <c r="E84" s="82" t="s">
        <v>95</v>
      </c>
      <c r="F84" s="82">
        <v>0.13100000000000001</v>
      </c>
      <c r="G84" s="74" t="s">
        <v>8</v>
      </c>
    </row>
    <row r="85" spans="1:7" ht="27" customHeight="1" x14ac:dyDescent="0.25">
      <c r="A85" s="32">
        <v>216</v>
      </c>
      <c r="B85" s="82" t="s">
        <v>1542</v>
      </c>
      <c r="C85" s="60" t="s">
        <v>1543</v>
      </c>
      <c r="D85" s="112" t="s">
        <v>1544</v>
      </c>
      <c r="E85" s="82" t="s">
        <v>96</v>
      </c>
      <c r="F85" s="82">
        <v>0.125</v>
      </c>
      <c r="G85" s="74" t="s">
        <v>8</v>
      </c>
    </row>
    <row r="86" spans="1:7" ht="27" customHeight="1" x14ac:dyDescent="0.25">
      <c r="A86" s="130">
        <v>217</v>
      </c>
      <c r="B86" s="104" t="s">
        <v>1545</v>
      </c>
      <c r="C86" s="106" t="s">
        <v>1546</v>
      </c>
      <c r="D86" s="112" t="s">
        <v>1547</v>
      </c>
      <c r="E86" s="82" t="s">
        <v>96</v>
      </c>
      <c r="F86" s="82">
        <v>0.25</v>
      </c>
      <c r="G86" s="74" t="s">
        <v>8</v>
      </c>
    </row>
    <row r="87" spans="1:7" ht="27" customHeight="1" x14ac:dyDescent="0.25">
      <c r="A87" s="131"/>
      <c r="B87" s="105"/>
      <c r="C87" s="107"/>
      <c r="D87" s="112" t="s">
        <v>1548</v>
      </c>
      <c r="E87" s="82" t="s">
        <v>95</v>
      </c>
      <c r="F87" s="82">
        <v>1.4999999999999999E-2</v>
      </c>
      <c r="G87" s="74" t="s">
        <v>8</v>
      </c>
    </row>
    <row r="88" spans="1:7" ht="27" customHeight="1" x14ac:dyDescent="0.25">
      <c r="A88" s="130">
        <v>218</v>
      </c>
      <c r="B88" s="104" t="s">
        <v>1549</v>
      </c>
      <c r="C88" s="106" t="s">
        <v>102</v>
      </c>
      <c r="D88" s="112" t="s">
        <v>1550</v>
      </c>
      <c r="E88" s="82" t="s">
        <v>95</v>
      </c>
      <c r="F88" s="82">
        <v>0.47</v>
      </c>
      <c r="G88" s="74" t="s">
        <v>8</v>
      </c>
    </row>
    <row r="89" spans="1:7" ht="53.25" customHeight="1" x14ac:dyDescent="0.25">
      <c r="A89" s="131"/>
      <c r="B89" s="105"/>
      <c r="C89" s="107"/>
      <c r="D89" s="112" t="s">
        <v>1551</v>
      </c>
      <c r="E89" s="82" t="s">
        <v>96</v>
      </c>
      <c r="F89" s="82">
        <v>0.46100000000000002</v>
      </c>
      <c r="G89" s="74" t="s">
        <v>8</v>
      </c>
    </row>
    <row r="90" spans="1:7" ht="66" customHeight="1" x14ac:dyDescent="0.25">
      <c r="A90" s="102">
        <v>219</v>
      </c>
      <c r="B90" s="82" t="s">
        <v>1552</v>
      </c>
      <c r="C90" s="60" t="s">
        <v>111</v>
      </c>
      <c r="D90" s="112" t="s">
        <v>1685</v>
      </c>
      <c r="E90" s="82" t="s">
        <v>96</v>
      </c>
      <c r="F90" s="82">
        <v>0.73699999999999999</v>
      </c>
      <c r="G90" s="74" t="s">
        <v>8</v>
      </c>
    </row>
    <row r="91" spans="1:7" ht="27" customHeight="1" x14ac:dyDescent="0.25">
      <c r="A91" s="132">
        <v>220</v>
      </c>
      <c r="B91" s="104" t="s">
        <v>1553</v>
      </c>
      <c r="C91" s="106" t="s">
        <v>1160</v>
      </c>
      <c r="D91" s="112" t="s">
        <v>1554</v>
      </c>
      <c r="E91" s="82" t="s">
        <v>96</v>
      </c>
      <c r="F91" s="82">
        <v>0.80800000000000005</v>
      </c>
      <c r="G91" s="74" t="s">
        <v>8</v>
      </c>
    </row>
    <row r="92" spans="1:7" ht="27" customHeight="1" x14ac:dyDescent="0.25">
      <c r="A92" s="131"/>
      <c r="B92" s="105"/>
      <c r="C92" s="107"/>
      <c r="D92" s="112" t="s">
        <v>1557</v>
      </c>
      <c r="E92" s="82" t="s">
        <v>95</v>
      </c>
      <c r="F92" s="82">
        <v>0.222</v>
      </c>
      <c r="G92" s="74" t="s">
        <v>8</v>
      </c>
    </row>
    <row r="93" spans="1:7" ht="27" customHeight="1" x14ac:dyDescent="0.25">
      <c r="A93" s="130">
        <v>221</v>
      </c>
      <c r="B93" s="104" t="s">
        <v>1558</v>
      </c>
      <c r="C93" s="106" t="s">
        <v>1559</v>
      </c>
      <c r="D93" s="112" t="s">
        <v>1560</v>
      </c>
      <c r="E93" s="82" t="s">
        <v>94</v>
      </c>
      <c r="F93" s="82">
        <v>0.33100000000000002</v>
      </c>
      <c r="G93" s="74" t="s">
        <v>8</v>
      </c>
    </row>
    <row r="94" spans="1:7" ht="55.5" customHeight="1" x14ac:dyDescent="0.25">
      <c r="A94" s="131"/>
      <c r="B94" s="105"/>
      <c r="C94" s="107"/>
      <c r="D94" s="112" t="s">
        <v>1561</v>
      </c>
      <c r="E94" s="82" t="s">
        <v>96</v>
      </c>
      <c r="F94" s="82">
        <v>0.501</v>
      </c>
      <c r="G94" s="74" t="s">
        <v>8</v>
      </c>
    </row>
    <row r="95" spans="1:7" ht="27" customHeight="1" x14ac:dyDescent="0.25">
      <c r="A95" s="130">
        <v>222</v>
      </c>
      <c r="B95" s="104" t="s">
        <v>1562</v>
      </c>
      <c r="C95" s="106" t="s">
        <v>132</v>
      </c>
      <c r="D95" s="112" t="s">
        <v>1563</v>
      </c>
      <c r="E95" s="82" t="s">
        <v>95</v>
      </c>
      <c r="F95" s="82">
        <v>0.46200000000000002</v>
      </c>
      <c r="G95" s="74" t="s">
        <v>8</v>
      </c>
    </row>
    <row r="96" spans="1:7" ht="27" customHeight="1" x14ac:dyDescent="0.25">
      <c r="A96" s="131"/>
      <c r="B96" s="105"/>
      <c r="C96" s="107"/>
      <c r="D96" s="112" t="s">
        <v>1564</v>
      </c>
      <c r="E96" s="82" t="s">
        <v>96</v>
      </c>
      <c r="F96" s="82">
        <v>0.108</v>
      </c>
      <c r="G96" s="74" t="s">
        <v>8</v>
      </c>
    </row>
    <row r="97" spans="1:14" ht="27" customHeight="1" x14ac:dyDescent="0.25">
      <c r="A97" s="130">
        <v>223</v>
      </c>
      <c r="B97" s="104" t="s">
        <v>1565</v>
      </c>
      <c r="C97" s="106" t="s">
        <v>1566</v>
      </c>
      <c r="D97" s="112" t="s">
        <v>1567</v>
      </c>
      <c r="E97" s="82" t="s">
        <v>96</v>
      </c>
      <c r="F97" s="82">
        <v>0.155</v>
      </c>
      <c r="G97" s="74" t="s">
        <v>8</v>
      </c>
    </row>
    <row r="98" spans="1:14" ht="27" customHeight="1" x14ac:dyDescent="0.25">
      <c r="A98" s="132"/>
      <c r="B98" s="94"/>
      <c r="C98" s="86"/>
      <c r="D98" s="112" t="s">
        <v>1568</v>
      </c>
      <c r="E98" s="82" t="s">
        <v>95</v>
      </c>
      <c r="F98" s="82">
        <v>0.92600000000000005</v>
      </c>
      <c r="G98" s="74" t="s">
        <v>8</v>
      </c>
    </row>
    <row r="99" spans="1:14" ht="27" customHeight="1" x14ac:dyDescent="0.25">
      <c r="A99" s="131"/>
      <c r="B99" s="105"/>
      <c r="C99" s="107"/>
      <c r="D99" s="112" t="s">
        <v>1569</v>
      </c>
      <c r="E99" s="82" t="s">
        <v>94</v>
      </c>
      <c r="F99" s="82">
        <v>1.9E-2</v>
      </c>
      <c r="G99" s="74" t="s">
        <v>8</v>
      </c>
    </row>
    <row r="100" spans="1:14" ht="27" customHeight="1" x14ac:dyDescent="0.25">
      <c r="A100" s="130">
        <v>224</v>
      </c>
      <c r="B100" s="104" t="s">
        <v>1570</v>
      </c>
      <c r="C100" s="106" t="s">
        <v>131</v>
      </c>
      <c r="D100" s="112" t="s">
        <v>1571</v>
      </c>
      <c r="E100" s="82" t="s">
        <v>95</v>
      </c>
      <c r="F100" s="82">
        <v>0.15</v>
      </c>
      <c r="G100" s="74" t="s">
        <v>8</v>
      </c>
    </row>
    <row r="101" spans="1:14" ht="27" customHeight="1" x14ac:dyDescent="0.25">
      <c r="A101" s="131"/>
      <c r="B101" s="105"/>
      <c r="C101" s="107"/>
      <c r="D101" s="112" t="s">
        <v>1572</v>
      </c>
      <c r="E101" s="82" t="s">
        <v>96</v>
      </c>
      <c r="F101" s="82">
        <v>0.17</v>
      </c>
      <c r="G101" s="74" t="s">
        <v>8</v>
      </c>
    </row>
    <row r="102" spans="1:14" ht="52.5" customHeight="1" x14ac:dyDescent="0.25">
      <c r="A102" s="130">
        <v>225</v>
      </c>
      <c r="B102" s="104" t="s">
        <v>1573</v>
      </c>
      <c r="C102" s="106" t="s">
        <v>1574</v>
      </c>
      <c r="D102" s="112" t="s">
        <v>1575</v>
      </c>
      <c r="E102" s="82" t="s">
        <v>94</v>
      </c>
      <c r="F102" s="82">
        <v>7.8E-2</v>
      </c>
      <c r="G102" s="74" t="s">
        <v>8</v>
      </c>
    </row>
    <row r="103" spans="1:14" ht="104.25" customHeight="1" x14ac:dyDescent="0.25">
      <c r="A103" s="132"/>
      <c r="B103" s="94"/>
      <c r="C103" s="86"/>
      <c r="D103" s="112" t="s">
        <v>1576</v>
      </c>
      <c r="E103" s="82" t="s">
        <v>96</v>
      </c>
      <c r="F103" s="82">
        <v>1.139</v>
      </c>
      <c r="G103" s="74" t="s">
        <v>8</v>
      </c>
    </row>
    <row r="104" spans="1:14" ht="51" customHeight="1" x14ac:dyDescent="0.25">
      <c r="A104" s="131"/>
      <c r="B104" s="105"/>
      <c r="C104" s="107"/>
      <c r="D104" s="112" t="s">
        <v>1577</v>
      </c>
      <c r="E104" s="82" t="s">
        <v>95</v>
      </c>
      <c r="F104" s="82">
        <v>0.13</v>
      </c>
      <c r="G104" s="74" t="s">
        <v>8</v>
      </c>
    </row>
    <row r="105" spans="1:14" ht="27" customHeight="1" x14ac:dyDescent="0.25">
      <c r="A105" s="103">
        <v>226</v>
      </c>
      <c r="B105" s="82" t="s">
        <v>1578</v>
      </c>
      <c r="C105" s="60" t="s">
        <v>1579</v>
      </c>
      <c r="D105" s="112" t="s">
        <v>1580</v>
      </c>
      <c r="E105" s="82" t="s">
        <v>94</v>
      </c>
      <c r="F105" s="82">
        <v>0.32800000000000001</v>
      </c>
      <c r="G105" s="74" t="s">
        <v>8</v>
      </c>
      <c r="N105">
        <f>SUBTOTAL(9,F5:F145)</f>
        <v>41.875</v>
      </c>
    </row>
    <row r="106" spans="1:14" ht="20.25" customHeight="1" x14ac:dyDescent="0.25">
      <c r="A106" s="130">
        <v>227</v>
      </c>
      <c r="B106" s="104" t="s">
        <v>1581</v>
      </c>
      <c r="C106" s="106" t="s">
        <v>504</v>
      </c>
      <c r="D106" s="112" t="s">
        <v>1582</v>
      </c>
      <c r="E106" s="82" t="s">
        <v>94</v>
      </c>
      <c r="F106" s="82">
        <v>1.2999999999999999E-2</v>
      </c>
      <c r="G106" s="74" t="s">
        <v>8</v>
      </c>
    </row>
    <row r="107" spans="1:14" ht="39.75" customHeight="1" x14ac:dyDescent="0.25">
      <c r="A107" s="132"/>
      <c r="B107" s="94"/>
      <c r="C107" s="86"/>
      <c r="D107" s="112" t="s">
        <v>1583</v>
      </c>
      <c r="E107" s="82" t="s">
        <v>96</v>
      </c>
      <c r="F107" s="82">
        <v>0.23499999999999999</v>
      </c>
      <c r="G107" s="74" t="s">
        <v>8</v>
      </c>
    </row>
    <row r="108" spans="1:14" ht="27" customHeight="1" x14ac:dyDescent="0.25">
      <c r="A108" s="131"/>
      <c r="B108" s="105"/>
      <c r="C108" s="107"/>
      <c r="D108" s="112" t="s">
        <v>1584</v>
      </c>
      <c r="E108" s="82" t="s">
        <v>95</v>
      </c>
      <c r="F108" s="82">
        <v>0.17199999999999999</v>
      </c>
      <c r="G108" s="74" t="s">
        <v>8</v>
      </c>
    </row>
    <row r="109" spans="1:14" ht="27" customHeight="1" x14ac:dyDescent="0.25">
      <c r="A109" s="103">
        <v>228</v>
      </c>
      <c r="B109" s="82" t="s">
        <v>1585</v>
      </c>
      <c r="C109" s="60" t="s">
        <v>1586</v>
      </c>
      <c r="D109" s="112" t="s">
        <v>1587</v>
      </c>
      <c r="E109" s="82" t="s">
        <v>94</v>
      </c>
      <c r="F109" s="82">
        <v>0.97199999999999998</v>
      </c>
      <c r="G109" s="74" t="s">
        <v>12</v>
      </c>
    </row>
    <row r="110" spans="1:14" ht="27" customHeight="1" x14ac:dyDescent="0.25">
      <c r="A110" s="103">
        <v>229</v>
      </c>
      <c r="B110" s="82" t="s">
        <v>1588</v>
      </c>
      <c r="C110" s="60" t="s">
        <v>1589</v>
      </c>
      <c r="D110" s="112" t="s">
        <v>1590</v>
      </c>
      <c r="E110" s="82" t="s">
        <v>96</v>
      </c>
      <c r="F110" s="82">
        <v>0.16</v>
      </c>
      <c r="G110" s="74" t="s">
        <v>8</v>
      </c>
    </row>
    <row r="111" spans="1:14" ht="27" customHeight="1" x14ac:dyDescent="0.25">
      <c r="A111" s="130">
        <v>230</v>
      </c>
      <c r="B111" s="104" t="s">
        <v>1591</v>
      </c>
      <c r="C111" s="106" t="s">
        <v>135</v>
      </c>
      <c r="D111" s="112" t="s">
        <v>1592</v>
      </c>
      <c r="E111" s="82" t="s">
        <v>94</v>
      </c>
      <c r="F111" s="82">
        <v>5.5E-2</v>
      </c>
      <c r="G111" s="74" t="s">
        <v>8</v>
      </c>
    </row>
    <row r="112" spans="1:14" ht="27" customHeight="1" x14ac:dyDescent="0.25">
      <c r="A112" s="131"/>
      <c r="B112" s="105"/>
      <c r="C112" s="107"/>
      <c r="D112" s="112" t="s">
        <v>1593</v>
      </c>
      <c r="E112" s="82" t="s">
        <v>96</v>
      </c>
      <c r="F112" s="82">
        <v>0.105</v>
      </c>
      <c r="G112" s="74" t="s">
        <v>8</v>
      </c>
    </row>
    <row r="113" spans="1:7" ht="27" customHeight="1" x14ac:dyDescent="0.25">
      <c r="A113" s="103">
        <v>231</v>
      </c>
      <c r="B113" s="82" t="s">
        <v>1594</v>
      </c>
      <c r="C113" s="60" t="s">
        <v>110</v>
      </c>
      <c r="D113" s="112" t="s">
        <v>1595</v>
      </c>
      <c r="E113" s="82" t="s">
        <v>96</v>
      </c>
      <c r="F113" s="82">
        <v>0.26300000000000001</v>
      </c>
      <c r="G113" s="74" t="s">
        <v>8</v>
      </c>
    </row>
    <row r="114" spans="1:7" ht="27" customHeight="1" x14ac:dyDescent="0.25">
      <c r="A114" s="103">
        <v>232</v>
      </c>
      <c r="B114" s="82" t="s">
        <v>1596</v>
      </c>
      <c r="C114" s="60" t="s">
        <v>1597</v>
      </c>
      <c r="D114" s="112" t="s">
        <v>1598</v>
      </c>
      <c r="E114" s="82" t="s">
        <v>96</v>
      </c>
      <c r="F114" s="82">
        <v>0.26</v>
      </c>
      <c r="G114" s="74" t="s">
        <v>8</v>
      </c>
    </row>
    <row r="115" spans="1:7" ht="27" customHeight="1" x14ac:dyDescent="0.25">
      <c r="A115" s="103">
        <v>233</v>
      </c>
      <c r="B115" s="82" t="s">
        <v>1599</v>
      </c>
      <c r="C115" s="60" t="s">
        <v>130</v>
      </c>
      <c r="D115" s="112" t="s">
        <v>1600</v>
      </c>
      <c r="E115" s="82" t="s">
        <v>96</v>
      </c>
      <c r="F115" s="82">
        <v>0.252</v>
      </c>
      <c r="G115" s="74" t="s">
        <v>8</v>
      </c>
    </row>
    <row r="116" spans="1:7" ht="27" customHeight="1" x14ac:dyDescent="0.25">
      <c r="A116" s="103">
        <v>234</v>
      </c>
      <c r="B116" s="82" t="s">
        <v>1601</v>
      </c>
      <c r="C116" s="60" t="s">
        <v>1602</v>
      </c>
      <c r="D116" s="112" t="s">
        <v>1603</v>
      </c>
      <c r="E116" s="82" t="s">
        <v>96</v>
      </c>
      <c r="F116" s="82">
        <v>0.252</v>
      </c>
      <c r="G116" s="74" t="s">
        <v>8</v>
      </c>
    </row>
    <row r="117" spans="1:7" ht="27" customHeight="1" x14ac:dyDescent="0.25">
      <c r="A117" s="130">
        <v>235</v>
      </c>
      <c r="B117" s="104" t="s">
        <v>1604</v>
      </c>
      <c r="C117" s="106" t="s">
        <v>1605</v>
      </c>
      <c r="D117" s="112" t="s">
        <v>1606</v>
      </c>
      <c r="E117" s="82" t="s">
        <v>96</v>
      </c>
      <c r="F117" s="82">
        <v>9.4E-2</v>
      </c>
      <c r="G117" s="74" t="s">
        <v>8</v>
      </c>
    </row>
    <row r="118" spans="1:7" ht="27" customHeight="1" x14ac:dyDescent="0.25">
      <c r="A118" s="131"/>
      <c r="B118" s="105"/>
      <c r="C118" s="107"/>
      <c r="D118" s="112" t="s">
        <v>1607</v>
      </c>
      <c r="E118" s="82" t="s">
        <v>95</v>
      </c>
      <c r="F118" s="82">
        <v>9.9000000000000005E-2</v>
      </c>
      <c r="G118" s="74" t="s">
        <v>8</v>
      </c>
    </row>
    <row r="119" spans="1:7" ht="27" customHeight="1" x14ac:dyDescent="0.25">
      <c r="A119" s="32">
        <v>236</v>
      </c>
      <c r="B119" s="82" t="s">
        <v>1608</v>
      </c>
      <c r="C119" s="60" t="s">
        <v>112</v>
      </c>
      <c r="D119" s="112" t="s">
        <v>1609</v>
      </c>
      <c r="E119" s="82" t="s">
        <v>96</v>
      </c>
      <c r="F119" s="82">
        <v>0.754</v>
      </c>
      <c r="G119" s="74" t="s">
        <v>8</v>
      </c>
    </row>
    <row r="120" spans="1:7" ht="27" customHeight="1" x14ac:dyDescent="0.25">
      <c r="A120" s="32">
        <v>237</v>
      </c>
      <c r="B120" s="82" t="s">
        <v>1610</v>
      </c>
      <c r="C120" s="60" t="s">
        <v>1611</v>
      </c>
      <c r="D120" s="112" t="s">
        <v>1612</v>
      </c>
      <c r="E120" s="82" t="s">
        <v>94</v>
      </c>
      <c r="F120" s="82">
        <v>0.25800000000000001</v>
      </c>
      <c r="G120" s="74" t="s">
        <v>12</v>
      </c>
    </row>
    <row r="121" spans="1:7" ht="27" customHeight="1" x14ac:dyDescent="0.25">
      <c r="A121" s="32">
        <v>238</v>
      </c>
      <c r="B121" s="82" t="s">
        <v>1613</v>
      </c>
      <c r="C121" s="60" t="s">
        <v>1614</v>
      </c>
      <c r="D121" s="112" t="s">
        <v>1615</v>
      </c>
      <c r="E121" s="82" t="s">
        <v>96</v>
      </c>
      <c r="F121" s="82">
        <v>0.12</v>
      </c>
      <c r="G121" s="74" t="s">
        <v>8</v>
      </c>
    </row>
    <row r="122" spans="1:7" ht="27" customHeight="1" x14ac:dyDescent="0.25">
      <c r="A122" s="32">
        <v>239</v>
      </c>
      <c r="B122" s="82" t="s">
        <v>1616</v>
      </c>
      <c r="C122" s="60" t="s">
        <v>1617</v>
      </c>
      <c r="D122" s="112" t="s">
        <v>1618</v>
      </c>
      <c r="E122" s="82" t="s">
        <v>96</v>
      </c>
      <c r="F122" s="82">
        <v>0.123</v>
      </c>
      <c r="G122" s="74" t="s">
        <v>8</v>
      </c>
    </row>
    <row r="123" spans="1:7" ht="27" customHeight="1" x14ac:dyDescent="0.25">
      <c r="A123" s="130">
        <v>240</v>
      </c>
      <c r="B123" s="104" t="s">
        <v>1619</v>
      </c>
      <c r="C123" s="106" t="s">
        <v>1620</v>
      </c>
      <c r="D123" s="112" t="s">
        <v>1621</v>
      </c>
      <c r="E123" s="82" t="s">
        <v>96</v>
      </c>
      <c r="F123" s="82">
        <v>0.14000000000000001</v>
      </c>
      <c r="G123" s="74" t="s">
        <v>8</v>
      </c>
    </row>
    <row r="124" spans="1:7" ht="27" customHeight="1" x14ac:dyDescent="0.25">
      <c r="A124" s="131"/>
      <c r="B124" s="105"/>
      <c r="C124" s="107"/>
      <c r="D124" s="112" t="s">
        <v>1622</v>
      </c>
      <c r="E124" s="82" t="s">
        <v>95</v>
      </c>
      <c r="F124" s="82">
        <v>4.8000000000000001E-2</v>
      </c>
      <c r="G124" s="74" t="s">
        <v>8</v>
      </c>
    </row>
    <row r="125" spans="1:7" ht="27" customHeight="1" x14ac:dyDescent="0.25">
      <c r="A125" s="32">
        <v>241</v>
      </c>
      <c r="B125" s="82" t="s">
        <v>1623</v>
      </c>
      <c r="C125" s="60" t="s">
        <v>1624</v>
      </c>
      <c r="D125" s="112" t="s">
        <v>1625</v>
      </c>
      <c r="E125" s="82" t="s">
        <v>95</v>
      </c>
      <c r="F125" s="82">
        <v>0.19800000000000001</v>
      </c>
      <c r="G125" s="74" t="s">
        <v>8</v>
      </c>
    </row>
    <row r="126" spans="1:7" ht="27" customHeight="1" x14ac:dyDescent="0.25">
      <c r="A126" s="32">
        <v>242</v>
      </c>
      <c r="B126" s="82" t="s">
        <v>1626</v>
      </c>
      <c r="C126" s="60" t="s">
        <v>1627</v>
      </c>
      <c r="D126" s="112" t="s">
        <v>1628</v>
      </c>
      <c r="E126" s="82" t="s">
        <v>95</v>
      </c>
      <c r="F126" s="82">
        <v>0.16400000000000001</v>
      </c>
      <c r="G126" s="74" t="s">
        <v>8</v>
      </c>
    </row>
    <row r="127" spans="1:7" ht="27" customHeight="1" x14ac:dyDescent="0.25">
      <c r="A127" s="130">
        <v>243</v>
      </c>
      <c r="B127" s="104" t="s">
        <v>1629</v>
      </c>
      <c r="C127" s="106" t="s">
        <v>1630</v>
      </c>
      <c r="D127" s="112" t="s">
        <v>1631</v>
      </c>
      <c r="E127" s="82" t="s">
        <v>94</v>
      </c>
      <c r="F127" s="82">
        <v>6.0000000000000001E-3</v>
      </c>
      <c r="G127" s="74" t="s">
        <v>8</v>
      </c>
    </row>
    <row r="128" spans="1:7" ht="27" customHeight="1" x14ac:dyDescent="0.25">
      <c r="A128" s="132"/>
      <c r="B128" s="94"/>
      <c r="C128" s="86"/>
      <c r="D128" s="112" t="s">
        <v>1632</v>
      </c>
      <c r="E128" s="82" t="s">
        <v>95</v>
      </c>
      <c r="F128" s="82">
        <v>7.5999999999999998E-2</v>
      </c>
      <c r="G128" s="74" t="s">
        <v>8</v>
      </c>
    </row>
    <row r="129" spans="1:7" ht="41.25" customHeight="1" x14ac:dyDescent="0.25">
      <c r="A129" s="131"/>
      <c r="B129" s="105"/>
      <c r="C129" s="107"/>
      <c r="D129" s="112" t="s">
        <v>1633</v>
      </c>
      <c r="E129" s="82" t="s">
        <v>96</v>
      </c>
      <c r="F129" s="82">
        <v>0.16700000000000001</v>
      </c>
      <c r="G129" s="74" t="s">
        <v>8</v>
      </c>
    </row>
    <row r="130" spans="1:7" ht="27" customHeight="1" x14ac:dyDescent="0.25">
      <c r="A130" s="32">
        <v>244</v>
      </c>
      <c r="B130" s="82" t="s">
        <v>1634</v>
      </c>
      <c r="C130" s="60" t="s">
        <v>1635</v>
      </c>
      <c r="D130" s="112" t="s">
        <v>1636</v>
      </c>
      <c r="E130" s="82" t="s">
        <v>96</v>
      </c>
      <c r="F130" s="82">
        <v>0.16700000000000001</v>
      </c>
      <c r="G130" s="74" t="s">
        <v>8</v>
      </c>
    </row>
    <row r="131" spans="1:7" ht="27" customHeight="1" x14ac:dyDescent="0.25">
      <c r="A131" s="130">
        <v>245</v>
      </c>
      <c r="B131" s="104" t="s">
        <v>1637</v>
      </c>
      <c r="C131" s="106" t="s">
        <v>1638</v>
      </c>
      <c r="D131" s="112" t="s">
        <v>1639</v>
      </c>
      <c r="E131" s="82" t="s">
        <v>94</v>
      </c>
      <c r="F131" s="82">
        <v>1.2E-2</v>
      </c>
      <c r="G131" s="74" t="s">
        <v>8</v>
      </c>
    </row>
    <row r="132" spans="1:7" ht="41.25" customHeight="1" x14ac:dyDescent="0.25">
      <c r="A132" s="131"/>
      <c r="B132" s="94"/>
      <c r="C132" s="86"/>
      <c r="D132" s="112" t="s">
        <v>1640</v>
      </c>
      <c r="E132" s="82" t="s">
        <v>96</v>
      </c>
      <c r="F132" s="82">
        <v>9.8000000000000004E-2</v>
      </c>
      <c r="G132" s="74" t="s">
        <v>8</v>
      </c>
    </row>
    <row r="133" spans="1:7" ht="26.25" customHeight="1" x14ac:dyDescent="0.25">
      <c r="A133" s="32">
        <v>246</v>
      </c>
      <c r="B133" s="104" t="s">
        <v>1641</v>
      </c>
      <c r="C133" s="106" t="s">
        <v>1642</v>
      </c>
      <c r="D133" s="112" t="s">
        <v>1643</v>
      </c>
      <c r="E133" s="82" t="s">
        <v>96</v>
      </c>
      <c r="F133" s="82">
        <v>0.255</v>
      </c>
      <c r="G133" s="74" t="s">
        <v>8</v>
      </c>
    </row>
    <row r="134" spans="1:7" ht="27" customHeight="1" x14ac:dyDescent="0.25">
      <c r="A134" s="32">
        <v>247</v>
      </c>
      <c r="B134" s="104" t="s">
        <v>1644</v>
      </c>
      <c r="C134" s="106" t="s">
        <v>1645</v>
      </c>
      <c r="D134" s="112" t="s">
        <v>1646</v>
      </c>
      <c r="E134" s="82" t="s">
        <v>96</v>
      </c>
      <c r="F134" s="82">
        <v>0.248</v>
      </c>
      <c r="G134" s="74" t="s">
        <v>8</v>
      </c>
    </row>
    <row r="135" spans="1:7" ht="27" customHeight="1" x14ac:dyDescent="0.25">
      <c r="A135" s="32">
        <v>248</v>
      </c>
      <c r="B135" s="104" t="s">
        <v>1647</v>
      </c>
      <c r="C135" s="106" t="s">
        <v>1648</v>
      </c>
      <c r="D135" s="112" t="s">
        <v>1649</v>
      </c>
      <c r="E135" s="82" t="s">
        <v>96</v>
      </c>
      <c r="F135" s="82">
        <v>0.17799999999999999</v>
      </c>
      <c r="G135" s="74" t="s">
        <v>8</v>
      </c>
    </row>
    <row r="136" spans="1:7" ht="27" customHeight="1" x14ac:dyDescent="0.25">
      <c r="A136" s="130">
        <v>249</v>
      </c>
      <c r="B136" s="104" t="s">
        <v>1650</v>
      </c>
      <c r="C136" s="106" t="s">
        <v>1651</v>
      </c>
      <c r="D136" s="112" t="s">
        <v>1652</v>
      </c>
      <c r="E136" s="82" t="s">
        <v>96</v>
      </c>
      <c r="F136" s="82">
        <v>2.5000000000000001E-2</v>
      </c>
      <c r="G136" s="74" t="s">
        <v>8</v>
      </c>
    </row>
    <row r="137" spans="1:7" ht="27" customHeight="1" x14ac:dyDescent="0.25">
      <c r="A137" s="131"/>
      <c r="B137" s="94"/>
      <c r="C137" s="86"/>
      <c r="D137" s="112" t="s">
        <v>1653</v>
      </c>
      <c r="E137" s="82" t="s">
        <v>95</v>
      </c>
      <c r="F137" s="82">
        <v>0.13500000000000001</v>
      </c>
      <c r="G137" s="74" t="s">
        <v>8</v>
      </c>
    </row>
    <row r="138" spans="1:7" ht="27" customHeight="1" x14ac:dyDescent="0.25">
      <c r="A138" s="130">
        <v>250</v>
      </c>
      <c r="B138" s="104" t="s">
        <v>1654</v>
      </c>
      <c r="C138" s="106" t="s">
        <v>1655</v>
      </c>
      <c r="D138" s="112" t="s">
        <v>1656</v>
      </c>
      <c r="E138" s="82" t="s">
        <v>94</v>
      </c>
      <c r="F138" s="82">
        <v>1.4E-2</v>
      </c>
      <c r="G138" s="74" t="s">
        <v>8</v>
      </c>
    </row>
    <row r="139" spans="1:7" ht="27" customHeight="1" x14ac:dyDescent="0.25">
      <c r="A139" s="131"/>
      <c r="B139" s="94"/>
      <c r="C139" s="86"/>
      <c r="D139" s="112" t="s">
        <v>1657</v>
      </c>
      <c r="E139" s="82" t="s">
        <v>96</v>
      </c>
      <c r="F139" s="82">
        <v>8.5999999999999993E-2</v>
      </c>
      <c r="G139" s="74" t="s">
        <v>8</v>
      </c>
    </row>
    <row r="140" spans="1:7" ht="27" customHeight="1" x14ac:dyDescent="0.25">
      <c r="A140" s="32">
        <v>251</v>
      </c>
      <c r="B140" s="104" t="s">
        <v>1658</v>
      </c>
      <c r="C140" s="106" t="s">
        <v>1659</v>
      </c>
      <c r="D140" s="112" t="s">
        <v>1660</v>
      </c>
      <c r="E140" s="82" t="s">
        <v>96</v>
      </c>
      <c r="F140" s="82">
        <v>0.13100000000000001</v>
      </c>
      <c r="G140" s="74" t="s">
        <v>8</v>
      </c>
    </row>
    <row r="141" spans="1:7" ht="27" customHeight="1" x14ac:dyDescent="0.25">
      <c r="A141" s="32">
        <v>252</v>
      </c>
      <c r="B141" s="104" t="s">
        <v>1661</v>
      </c>
      <c r="C141" s="106" t="s">
        <v>1662</v>
      </c>
      <c r="D141" s="112" t="s">
        <v>1663</v>
      </c>
      <c r="E141" s="82" t="s">
        <v>96</v>
      </c>
      <c r="F141" s="82">
        <v>0.13500000000000001</v>
      </c>
      <c r="G141" s="74" t="s">
        <v>8</v>
      </c>
    </row>
    <row r="142" spans="1:7" ht="27" customHeight="1" x14ac:dyDescent="0.25">
      <c r="A142" s="32">
        <v>253</v>
      </c>
      <c r="B142" s="104" t="s">
        <v>1664</v>
      </c>
      <c r="C142" s="106" t="s">
        <v>1665</v>
      </c>
      <c r="D142" s="112" t="s">
        <v>1666</v>
      </c>
      <c r="E142" s="82" t="s">
        <v>96</v>
      </c>
      <c r="F142" s="82">
        <v>0.32500000000000001</v>
      </c>
      <c r="G142" s="74" t="s">
        <v>8</v>
      </c>
    </row>
    <row r="143" spans="1:7" ht="27" customHeight="1" x14ac:dyDescent="0.25">
      <c r="A143" s="32">
        <v>254</v>
      </c>
      <c r="B143" s="104" t="s">
        <v>1667</v>
      </c>
      <c r="C143" s="106" t="s">
        <v>1668</v>
      </c>
      <c r="D143" s="112" t="s">
        <v>1669</v>
      </c>
      <c r="E143" s="82" t="s">
        <v>96</v>
      </c>
      <c r="F143" s="82">
        <v>0.184</v>
      </c>
      <c r="G143" s="74" t="s">
        <v>8</v>
      </c>
    </row>
    <row r="144" spans="1:7" ht="26.25" customHeight="1" x14ac:dyDescent="0.25">
      <c r="A144" s="32">
        <v>255</v>
      </c>
      <c r="B144" s="104" t="s">
        <v>1670</v>
      </c>
      <c r="C144" s="106" t="s">
        <v>1671</v>
      </c>
      <c r="D144" s="112" t="s">
        <v>1672</v>
      </c>
      <c r="E144" s="82" t="s">
        <v>94</v>
      </c>
      <c r="F144" s="82">
        <v>0.41199999999999998</v>
      </c>
      <c r="G144" s="74" t="s">
        <v>8</v>
      </c>
    </row>
    <row r="145" spans="1:11" ht="27" customHeight="1" x14ac:dyDescent="0.25">
      <c r="A145" s="32">
        <v>256</v>
      </c>
      <c r="B145" s="104" t="s">
        <v>1673</v>
      </c>
      <c r="C145" s="106" t="s">
        <v>1674</v>
      </c>
      <c r="D145" s="112" t="s">
        <v>1675</v>
      </c>
      <c r="E145" s="82" t="s">
        <v>94</v>
      </c>
      <c r="F145" s="82">
        <v>0.22</v>
      </c>
      <c r="G145" s="74" t="s">
        <v>8</v>
      </c>
    </row>
    <row r="146" spans="1:11" ht="27" customHeight="1" x14ac:dyDescent="0.25">
      <c r="A146" s="32">
        <v>257</v>
      </c>
      <c r="B146" s="104" t="s">
        <v>1676</v>
      </c>
      <c r="C146" s="106" t="s">
        <v>1677</v>
      </c>
      <c r="D146" s="112" t="s">
        <v>1678</v>
      </c>
      <c r="E146" s="82" t="s">
        <v>96</v>
      </c>
      <c r="F146" s="82">
        <v>0.49</v>
      </c>
      <c r="G146" s="74" t="s">
        <v>8</v>
      </c>
    </row>
    <row r="147" spans="1:11" ht="27" customHeight="1" x14ac:dyDescent="0.25">
      <c r="A147" s="32">
        <v>258</v>
      </c>
      <c r="B147" s="104" t="s">
        <v>1679</v>
      </c>
      <c r="C147" s="106" t="s">
        <v>1680</v>
      </c>
      <c r="D147" s="112" t="s">
        <v>1681</v>
      </c>
      <c r="E147" s="82" t="s">
        <v>96</v>
      </c>
      <c r="F147" s="82">
        <v>0.23</v>
      </c>
      <c r="G147" s="74" t="s">
        <v>8</v>
      </c>
    </row>
    <row r="148" spans="1:11" ht="27" customHeight="1" x14ac:dyDescent="0.25">
      <c r="A148" s="32">
        <v>259</v>
      </c>
      <c r="B148" s="104" t="s">
        <v>1682</v>
      </c>
      <c r="C148" s="106" t="s">
        <v>1683</v>
      </c>
      <c r="D148" s="112" t="s">
        <v>1684</v>
      </c>
      <c r="E148" s="82" t="s">
        <v>95</v>
      </c>
      <c r="F148" s="82">
        <v>8.6999999999999994E-2</v>
      </c>
      <c r="G148" s="74" t="s">
        <v>8</v>
      </c>
    </row>
    <row r="149" spans="1:11" ht="15" customHeight="1" x14ac:dyDescent="0.25">
      <c r="A149" s="128" t="s">
        <v>1556</v>
      </c>
      <c r="B149" s="129"/>
      <c r="C149" s="129"/>
      <c r="D149" s="129"/>
      <c r="E149" s="129"/>
      <c r="F149" s="54">
        <f>SUM(F3:F148)</f>
        <v>43.881</v>
      </c>
      <c r="G149" s="55"/>
    </row>
    <row r="150" spans="1:11" ht="15" customHeight="1" x14ac:dyDescent="0.25">
      <c r="A150" s="120" t="s">
        <v>87</v>
      </c>
      <c r="B150" s="121"/>
      <c r="C150" s="121"/>
      <c r="D150" s="121"/>
      <c r="E150" s="122"/>
      <c r="F150" s="36" t="s">
        <v>88</v>
      </c>
      <c r="G150" s="37">
        <v>0</v>
      </c>
    </row>
    <row r="151" spans="1:11" x14ac:dyDescent="0.25">
      <c r="A151" s="120"/>
      <c r="B151" s="121"/>
      <c r="C151" s="121"/>
      <c r="D151" s="121"/>
      <c r="E151" s="122"/>
      <c r="F151" s="36" t="s">
        <v>89</v>
      </c>
      <c r="G151" s="37">
        <v>0</v>
      </c>
    </row>
    <row r="152" spans="1:11" x14ac:dyDescent="0.25">
      <c r="A152" s="120"/>
      <c r="B152" s="121"/>
      <c r="C152" s="121"/>
      <c r="D152" s="121"/>
      <c r="E152" s="122"/>
      <c r="F152" s="36" t="s">
        <v>90</v>
      </c>
      <c r="G152" s="37">
        <v>1.744</v>
      </c>
    </row>
    <row r="153" spans="1:11" x14ac:dyDescent="0.25">
      <c r="A153" s="120"/>
      <c r="B153" s="121"/>
      <c r="C153" s="121"/>
      <c r="D153" s="121"/>
      <c r="E153" s="122"/>
      <c r="F153" s="36" t="s">
        <v>12</v>
      </c>
      <c r="G153" s="38">
        <v>6.1970000000000001</v>
      </c>
    </row>
    <row r="154" spans="1:11" x14ac:dyDescent="0.25">
      <c r="A154" s="120"/>
      <c r="B154" s="121"/>
      <c r="C154" s="121"/>
      <c r="D154" s="121"/>
      <c r="E154" s="122"/>
      <c r="F154" s="36" t="s">
        <v>8</v>
      </c>
      <c r="G154" s="38">
        <f>36.075-0.135</f>
        <v>35.940000000000005</v>
      </c>
    </row>
    <row r="155" spans="1:11" ht="15.75" thickBot="1" x14ac:dyDescent="0.3">
      <c r="A155" s="123"/>
      <c r="B155" s="124"/>
      <c r="C155" s="124"/>
      <c r="D155" s="124"/>
      <c r="E155" s="125"/>
      <c r="F155" s="39" t="s">
        <v>91</v>
      </c>
      <c r="G155" s="40">
        <f>G152+G153+G154</f>
        <v>43.881000000000007</v>
      </c>
    </row>
    <row r="156" spans="1:11" x14ac:dyDescent="0.25">
      <c r="D156" s="83"/>
      <c r="K156" s="4"/>
    </row>
    <row r="157" spans="1:11" x14ac:dyDescent="0.25">
      <c r="D157" s="83"/>
    </row>
    <row r="158" spans="1:11" x14ac:dyDescent="0.25">
      <c r="D158" s="83"/>
    </row>
    <row r="159" spans="1:11" x14ac:dyDescent="0.25">
      <c r="B159" t="s">
        <v>912</v>
      </c>
      <c r="C159" t="s">
        <v>913</v>
      </c>
      <c r="D159" s="83" t="s">
        <v>1686</v>
      </c>
    </row>
    <row r="160" spans="1:11" x14ac:dyDescent="0.25">
      <c r="A160" t="s">
        <v>909</v>
      </c>
      <c r="B160" s="91">
        <f>F18+F27+F33+F46+F58+F64+F67+F73+F109+F120</f>
        <v>5.1450000000000005</v>
      </c>
      <c r="C160" s="19">
        <v>6.351</v>
      </c>
      <c r="D160" s="90">
        <f>F3+F4+F57</f>
        <v>1.7440000000000002</v>
      </c>
      <c r="E160" s="4">
        <f>B160+C160+D160</f>
        <v>13.24</v>
      </c>
    </row>
    <row r="161" spans="1:8" x14ac:dyDescent="0.25">
      <c r="A161" t="s">
        <v>910</v>
      </c>
      <c r="B161" s="91"/>
      <c r="C161" s="19">
        <v>12.773</v>
      </c>
      <c r="D161" s="83">
        <v>0</v>
      </c>
      <c r="E161" s="4">
        <f>B161+C161+D161</f>
        <v>12.773</v>
      </c>
    </row>
    <row r="162" spans="1:8" x14ac:dyDescent="0.25">
      <c r="A162" t="s">
        <v>911</v>
      </c>
      <c r="B162" s="91">
        <f>F21+F26</f>
        <v>1.052</v>
      </c>
      <c r="C162" s="19">
        <v>16.815999999999999</v>
      </c>
      <c r="D162" s="83">
        <v>0</v>
      </c>
      <c r="E162">
        <f>B162+C162+D162</f>
        <v>17.867999999999999</v>
      </c>
      <c r="H162" s="4"/>
    </row>
    <row r="163" spans="1:8" x14ac:dyDescent="0.25">
      <c r="B163" s="19">
        <f>B160+B162+B161</f>
        <v>6.197000000000001</v>
      </c>
      <c r="C163" s="19">
        <f>C160+C162+C161</f>
        <v>35.94</v>
      </c>
      <c r="D163" s="21">
        <f t="shared" ref="D163" si="0">D160+D162+D161</f>
        <v>1.7440000000000002</v>
      </c>
      <c r="E163">
        <f>B163+C163+D163</f>
        <v>43.881</v>
      </c>
    </row>
    <row r="164" spans="1:8" x14ac:dyDescent="0.25">
      <c r="A164" t="s">
        <v>1387</v>
      </c>
      <c r="B164" s="22">
        <f>B163+C163+D163</f>
        <v>43.881</v>
      </c>
      <c r="D164" s="83"/>
    </row>
    <row r="165" spans="1:8" x14ac:dyDescent="0.25">
      <c r="D165" s="84"/>
    </row>
    <row r="166" spans="1:8" x14ac:dyDescent="0.25">
      <c r="D166" s="81"/>
    </row>
    <row r="167" spans="1:8" x14ac:dyDescent="0.25">
      <c r="D167" s="81"/>
    </row>
    <row r="168" spans="1:8" x14ac:dyDescent="0.25">
      <c r="D168" s="81"/>
    </row>
    <row r="169" spans="1:8" x14ac:dyDescent="0.25">
      <c r="D169" s="81"/>
    </row>
    <row r="170" spans="1:8" x14ac:dyDescent="0.25">
      <c r="D170" s="81"/>
    </row>
    <row r="171" spans="1:8" x14ac:dyDescent="0.25">
      <c r="D171" s="81"/>
    </row>
    <row r="172" spans="1:8" x14ac:dyDescent="0.25">
      <c r="D172" s="11"/>
    </row>
    <row r="173" spans="1:8" x14ac:dyDescent="0.25">
      <c r="D173" s="11"/>
    </row>
  </sheetData>
  <autoFilter ref="A1:G155"/>
  <mergeCells count="43">
    <mergeCell ref="A40:A42"/>
    <mergeCell ref="A149:E149"/>
    <mergeCell ref="A150:E155"/>
    <mergeCell ref="A4:A7"/>
    <mergeCell ref="A8:A9"/>
    <mergeCell ref="A11:A12"/>
    <mergeCell ref="A14:A15"/>
    <mergeCell ref="A16:A17"/>
    <mergeCell ref="A18:A20"/>
    <mergeCell ref="A21:A23"/>
    <mergeCell ref="A24:A25"/>
    <mergeCell ref="A26:A28"/>
    <mergeCell ref="A29:A30"/>
    <mergeCell ref="A31:A33"/>
    <mergeCell ref="A34:A35"/>
    <mergeCell ref="A36:A37"/>
    <mergeCell ref="A79:A81"/>
    <mergeCell ref="A46:A49"/>
    <mergeCell ref="A50:A51"/>
    <mergeCell ref="A52:A54"/>
    <mergeCell ref="A58:A60"/>
    <mergeCell ref="A61:A62"/>
    <mergeCell ref="A64:A66"/>
    <mergeCell ref="A67:A68"/>
    <mergeCell ref="A71:A72"/>
    <mergeCell ref="A73:A74"/>
    <mergeCell ref="A76:A78"/>
    <mergeCell ref="A117:A118"/>
    <mergeCell ref="A86:A87"/>
    <mergeCell ref="A88:A89"/>
    <mergeCell ref="A91:A92"/>
    <mergeCell ref="A93:A94"/>
    <mergeCell ref="A95:A96"/>
    <mergeCell ref="A97:A99"/>
    <mergeCell ref="A100:A101"/>
    <mergeCell ref="A102:A104"/>
    <mergeCell ref="A106:A108"/>
    <mergeCell ref="A111:A112"/>
    <mergeCell ref="A123:A124"/>
    <mergeCell ref="A127:A129"/>
    <mergeCell ref="A131:A132"/>
    <mergeCell ref="A136:A137"/>
    <mergeCell ref="A138:A139"/>
  </mergeCells>
  <printOptions horizontalCentered="1"/>
  <pageMargins left="0.78740157480314965" right="0.39370078740157483" top="0.39370078740157483" bottom="0.39370078740157483" header="0.31496062992125984" footer="0.31496062992125984"/>
  <pageSetup paperSize="9" scale="64" fitToHeight="4" orientation="portrait" r:id="rId1"/>
  <rowBreaks count="1" manualBreakCount="1">
    <brk id="13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4"/>
  <sheetViews>
    <sheetView view="pageBreakPreview" topLeftCell="A211" zoomScaleNormal="100" zoomScaleSheetLayoutView="100" workbookViewId="0">
      <selection activeCell="F117" sqref="F117"/>
    </sheetView>
  </sheetViews>
  <sheetFormatPr defaultRowHeight="15" x14ac:dyDescent="0.25"/>
  <cols>
    <col min="2" max="2" width="17.85546875" customWidth="1"/>
    <col min="3" max="3" width="35.5703125" customWidth="1"/>
    <col min="4" max="4" width="49" customWidth="1"/>
    <col min="5" max="5" width="0.140625" hidden="1" customWidth="1"/>
    <col min="6" max="6" width="15.140625" customWidth="1"/>
    <col min="12" max="13" width="12.5703125" bestFit="1" customWidth="1"/>
    <col min="15" max="16" width="12.42578125" bestFit="1" customWidth="1"/>
    <col min="18" max="18" width="12.42578125" bestFit="1" customWidth="1"/>
    <col min="19" max="19" width="11.7109375" customWidth="1"/>
  </cols>
  <sheetData>
    <row r="1" spans="1:9" ht="38.25" customHeight="1" thickBot="1" x14ac:dyDescent="0.3">
      <c r="A1" s="24" t="s">
        <v>0</v>
      </c>
      <c r="B1" s="25" t="s">
        <v>1</v>
      </c>
      <c r="C1" s="25" t="s">
        <v>2</v>
      </c>
      <c r="D1" s="25" t="s">
        <v>3</v>
      </c>
      <c r="E1" s="26" t="s">
        <v>93</v>
      </c>
      <c r="F1" s="27" t="s">
        <v>4</v>
      </c>
      <c r="G1" s="28" t="s">
        <v>5</v>
      </c>
    </row>
    <row r="2" spans="1:9" ht="25.5" customHeight="1" x14ac:dyDescent="0.25">
      <c r="A2" s="29" t="s">
        <v>1689</v>
      </c>
      <c r="B2" s="30"/>
      <c r="C2" s="30"/>
      <c r="D2" s="30"/>
      <c r="E2" s="47"/>
      <c r="F2" s="30"/>
      <c r="G2" s="31"/>
    </row>
    <row r="3" spans="1:9" ht="27" customHeight="1" x14ac:dyDescent="0.25">
      <c r="A3" s="41" t="s">
        <v>137</v>
      </c>
      <c r="B3" s="14"/>
      <c r="C3" s="14"/>
      <c r="D3" s="14"/>
      <c r="E3" s="14"/>
      <c r="F3" s="14"/>
      <c r="G3" s="42"/>
    </row>
    <row r="4" spans="1:9" ht="16.7" customHeight="1" x14ac:dyDescent="0.25">
      <c r="A4" s="130">
        <v>260</v>
      </c>
      <c r="B4" s="139" t="s">
        <v>138</v>
      </c>
      <c r="C4" s="141" t="s">
        <v>109</v>
      </c>
      <c r="D4" s="141" t="s">
        <v>928</v>
      </c>
      <c r="E4" s="82" t="s">
        <v>95</v>
      </c>
      <c r="F4" s="82">
        <v>1.18</v>
      </c>
      <c r="G4" s="74" t="s">
        <v>8</v>
      </c>
      <c r="H4" s="10"/>
      <c r="I4" s="11"/>
    </row>
    <row r="5" spans="1:9" ht="16.7" customHeight="1" x14ac:dyDescent="0.25">
      <c r="A5" s="131"/>
      <c r="B5" s="140"/>
      <c r="C5" s="142"/>
      <c r="D5" s="142"/>
      <c r="E5" s="82" t="s">
        <v>96</v>
      </c>
      <c r="F5" s="82">
        <v>0.504</v>
      </c>
      <c r="G5" s="74" t="s">
        <v>8</v>
      </c>
      <c r="H5" s="10"/>
      <c r="I5" s="11"/>
    </row>
    <row r="6" spans="1:9" ht="27" customHeight="1" x14ac:dyDescent="0.25">
      <c r="A6" s="41" t="s">
        <v>139</v>
      </c>
      <c r="B6" s="14"/>
      <c r="C6" s="14"/>
      <c r="D6" s="14"/>
      <c r="E6" s="14"/>
      <c r="F6" s="14"/>
      <c r="G6" s="42"/>
      <c r="H6" s="12"/>
      <c r="I6" s="11"/>
    </row>
    <row r="7" spans="1:9" ht="27" customHeight="1" x14ac:dyDescent="0.25">
      <c r="A7" s="32">
        <v>261</v>
      </c>
      <c r="B7" s="82" t="s">
        <v>140</v>
      </c>
      <c r="C7" s="48" t="s">
        <v>109</v>
      </c>
      <c r="D7" s="48" t="s">
        <v>141</v>
      </c>
      <c r="E7" s="82" t="s">
        <v>96</v>
      </c>
      <c r="F7" s="82">
        <v>2.411</v>
      </c>
      <c r="G7" s="74" t="s">
        <v>8</v>
      </c>
      <c r="H7" s="12"/>
      <c r="I7" s="11"/>
    </row>
    <row r="8" spans="1:9" ht="27" customHeight="1" x14ac:dyDescent="0.25">
      <c r="A8" s="32">
        <v>262</v>
      </c>
      <c r="B8" s="82" t="s">
        <v>979</v>
      </c>
      <c r="C8" s="48" t="s">
        <v>339</v>
      </c>
      <c r="D8" s="48" t="s">
        <v>980</v>
      </c>
      <c r="E8" s="82" t="s">
        <v>96</v>
      </c>
      <c r="F8" s="82">
        <v>1.3520000000000001</v>
      </c>
      <c r="G8" s="74" t="s">
        <v>8</v>
      </c>
      <c r="H8" s="12"/>
      <c r="I8" s="11"/>
    </row>
    <row r="9" spans="1:9" ht="27" customHeight="1" x14ac:dyDescent="0.25">
      <c r="A9" s="32">
        <v>263</v>
      </c>
      <c r="B9" s="82" t="s">
        <v>981</v>
      </c>
      <c r="C9" s="48" t="s">
        <v>112</v>
      </c>
      <c r="D9" s="48" t="s">
        <v>982</v>
      </c>
      <c r="E9" s="82" t="s">
        <v>96</v>
      </c>
      <c r="F9" s="5">
        <v>0.28999999999999998</v>
      </c>
      <c r="G9" s="74" t="s">
        <v>8</v>
      </c>
      <c r="H9" s="10"/>
      <c r="I9" s="11"/>
    </row>
    <row r="10" spans="1:9" ht="27" customHeight="1" x14ac:dyDescent="0.25">
      <c r="A10" s="41" t="s">
        <v>142</v>
      </c>
      <c r="B10" s="14"/>
      <c r="C10" s="14"/>
      <c r="D10" s="14"/>
      <c r="E10" s="14"/>
      <c r="F10" s="14"/>
      <c r="G10" s="42"/>
      <c r="H10" s="12"/>
      <c r="I10" s="11"/>
    </row>
    <row r="11" spans="1:9" ht="16.7" customHeight="1" x14ac:dyDescent="0.25">
      <c r="A11" s="130">
        <v>264</v>
      </c>
      <c r="B11" s="139" t="s">
        <v>143</v>
      </c>
      <c r="C11" s="141" t="s">
        <v>109</v>
      </c>
      <c r="D11" s="141" t="s">
        <v>144</v>
      </c>
      <c r="E11" s="82" t="s">
        <v>96</v>
      </c>
      <c r="F11" s="82">
        <v>0.90900000000000003</v>
      </c>
      <c r="G11" s="74" t="s">
        <v>8</v>
      </c>
      <c r="H11" s="10"/>
      <c r="I11" s="11"/>
    </row>
    <row r="12" spans="1:9" ht="16.7" customHeight="1" x14ac:dyDescent="0.25">
      <c r="A12" s="131"/>
      <c r="B12" s="140"/>
      <c r="C12" s="142"/>
      <c r="D12" s="142"/>
      <c r="E12" s="82" t="s">
        <v>95</v>
      </c>
      <c r="F12" s="82">
        <v>0.52700000000000002</v>
      </c>
      <c r="G12" s="74" t="s">
        <v>8</v>
      </c>
      <c r="H12" s="10"/>
      <c r="I12" s="11"/>
    </row>
    <row r="13" spans="1:9" ht="27" customHeight="1" x14ac:dyDescent="0.25">
      <c r="A13" s="32">
        <v>265</v>
      </c>
      <c r="B13" s="82" t="s">
        <v>145</v>
      </c>
      <c r="C13" s="48" t="s">
        <v>111</v>
      </c>
      <c r="D13" s="48" t="s">
        <v>146</v>
      </c>
      <c r="E13" s="82" t="s">
        <v>96</v>
      </c>
      <c r="F13" s="82">
        <v>0.16</v>
      </c>
      <c r="G13" s="74" t="s">
        <v>8</v>
      </c>
      <c r="H13" s="10"/>
      <c r="I13" s="11"/>
    </row>
    <row r="14" spans="1:9" ht="27" customHeight="1" x14ac:dyDescent="0.25">
      <c r="A14" s="41" t="s">
        <v>147</v>
      </c>
      <c r="B14" s="14"/>
      <c r="C14" s="14"/>
      <c r="D14" s="14"/>
      <c r="E14" s="14"/>
      <c r="F14" s="14"/>
      <c r="G14" s="42"/>
      <c r="H14" s="12"/>
      <c r="I14" s="11"/>
    </row>
    <row r="15" spans="1:9" ht="27" customHeight="1" x14ac:dyDescent="0.25">
      <c r="A15" s="32">
        <v>266</v>
      </c>
      <c r="B15" s="82" t="s">
        <v>148</v>
      </c>
      <c r="C15" s="48" t="s">
        <v>149</v>
      </c>
      <c r="D15" s="48" t="s">
        <v>150</v>
      </c>
      <c r="E15" s="82" t="s">
        <v>95</v>
      </c>
      <c r="F15" s="82">
        <v>0.66300000000000003</v>
      </c>
      <c r="G15" s="74" t="s">
        <v>8</v>
      </c>
      <c r="H15" s="10"/>
      <c r="I15" s="11"/>
    </row>
    <row r="16" spans="1:9" ht="27" customHeight="1" x14ac:dyDescent="0.25">
      <c r="A16" s="32">
        <v>267</v>
      </c>
      <c r="B16" s="82" t="s">
        <v>151</v>
      </c>
      <c r="C16" s="48" t="s">
        <v>105</v>
      </c>
      <c r="D16" s="48" t="s">
        <v>152</v>
      </c>
      <c r="E16" s="82" t="s">
        <v>96</v>
      </c>
      <c r="F16" s="82">
        <v>1.45</v>
      </c>
      <c r="G16" s="74" t="s">
        <v>8</v>
      </c>
      <c r="H16" s="10"/>
      <c r="I16" s="11"/>
    </row>
    <row r="17" spans="1:9" s="3" customFormat="1" ht="27" customHeight="1" x14ac:dyDescent="0.25">
      <c r="A17" s="32">
        <v>268</v>
      </c>
      <c r="B17" s="82" t="s">
        <v>153</v>
      </c>
      <c r="C17" s="48" t="s">
        <v>154</v>
      </c>
      <c r="D17" s="48" t="s">
        <v>155</v>
      </c>
      <c r="E17" s="82" t="s">
        <v>95</v>
      </c>
      <c r="F17" s="82">
        <v>1.4</v>
      </c>
      <c r="G17" s="74" t="s">
        <v>8</v>
      </c>
      <c r="H17" s="10"/>
      <c r="I17" s="13"/>
    </row>
    <row r="18" spans="1:9" ht="27" customHeight="1" x14ac:dyDescent="0.25">
      <c r="A18" s="32">
        <v>269</v>
      </c>
      <c r="B18" s="82" t="s">
        <v>156</v>
      </c>
      <c r="C18" s="48" t="s">
        <v>106</v>
      </c>
      <c r="D18" s="48" t="s">
        <v>157</v>
      </c>
      <c r="E18" s="82" t="s">
        <v>96</v>
      </c>
      <c r="F18" s="82">
        <v>0.7</v>
      </c>
      <c r="G18" s="74" t="s">
        <v>8</v>
      </c>
      <c r="H18" s="10"/>
      <c r="I18" s="11"/>
    </row>
    <row r="19" spans="1:9" ht="27" customHeight="1" x14ac:dyDescent="0.25">
      <c r="A19" s="41" t="s">
        <v>158</v>
      </c>
      <c r="B19" s="14"/>
      <c r="C19" s="14"/>
      <c r="D19" s="14"/>
      <c r="E19" s="14"/>
      <c r="F19" s="14"/>
      <c r="G19" s="42"/>
      <c r="H19" s="12"/>
      <c r="I19" s="11"/>
    </row>
    <row r="20" spans="1:9" ht="27" customHeight="1" x14ac:dyDescent="0.25">
      <c r="A20" s="32">
        <v>270</v>
      </c>
      <c r="B20" s="82" t="s">
        <v>159</v>
      </c>
      <c r="C20" s="48" t="s">
        <v>160</v>
      </c>
      <c r="D20" s="48" t="s">
        <v>161</v>
      </c>
      <c r="E20" s="82" t="s">
        <v>96</v>
      </c>
      <c r="F20" s="82">
        <v>2.4</v>
      </c>
      <c r="G20" s="74" t="s">
        <v>8</v>
      </c>
      <c r="H20" s="10"/>
      <c r="I20" s="11"/>
    </row>
    <row r="21" spans="1:9" ht="27" customHeight="1" x14ac:dyDescent="0.25">
      <c r="A21" s="41" t="s">
        <v>162</v>
      </c>
      <c r="B21" s="14"/>
      <c r="C21" s="14"/>
      <c r="D21" s="14"/>
      <c r="E21" s="14"/>
      <c r="F21" s="14"/>
      <c r="G21" s="42"/>
      <c r="H21" s="12"/>
      <c r="I21" s="11"/>
    </row>
    <row r="22" spans="1:9" ht="27" customHeight="1" x14ac:dyDescent="0.25">
      <c r="A22" s="32">
        <v>271</v>
      </c>
      <c r="B22" s="82" t="s">
        <v>163</v>
      </c>
      <c r="C22" s="48" t="s">
        <v>104</v>
      </c>
      <c r="D22" s="48" t="s">
        <v>164</v>
      </c>
      <c r="E22" s="82" t="s">
        <v>95</v>
      </c>
      <c r="F22" s="82">
        <v>1.53</v>
      </c>
      <c r="G22" s="74" t="s">
        <v>8</v>
      </c>
      <c r="H22" s="10"/>
      <c r="I22" s="11"/>
    </row>
    <row r="23" spans="1:9" ht="27" customHeight="1" x14ac:dyDescent="0.25">
      <c r="A23" s="32">
        <v>272</v>
      </c>
      <c r="B23" s="82" t="s">
        <v>165</v>
      </c>
      <c r="C23" s="48" t="s">
        <v>166</v>
      </c>
      <c r="D23" s="48" t="s">
        <v>167</v>
      </c>
      <c r="E23" s="82" t="s">
        <v>96</v>
      </c>
      <c r="F23" s="82">
        <v>0.81399999999999995</v>
      </c>
      <c r="G23" s="74" t="s">
        <v>8</v>
      </c>
      <c r="H23" s="10"/>
      <c r="I23" s="11"/>
    </row>
    <row r="24" spans="1:9" ht="27" customHeight="1" x14ac:dyDescent="0.25">
      <c r="A24" s="32">
        <v>273</v>
      </c>
      <c r="B24" s="82" t="s">
        <v>168</v>
      </c>
      <c r="C24" s="48" t="s">
        <v>169</v>
      </c>
      <c r="D24" s="48" t="s">
        <v>170</v>
      </c>
      <c r="E24" s="82" t="s">
        <v>96</v>
      </c>
      <c r="F24" s="82">
        <v>0.81299999999999994</v>
      </c>
      <c r="G24" s="74" t="s">
        <v>8</v>
      </c>
      <c r="H24" s="10"/>
      <c r="I24" s="11"/>
    </row>
    <row r="25" spans="1:9" ht="27" customHeight="1" x14ac:dyDescent="0.25">
      <c r="A25" s="32">
        <v>274</v>
      </c>
      <c r="B25" s="82" t="s">
        <v>171</v>
      </c>
      <c r="C25" s="48" t="s">
        <v>126</v>
      </c>
      <c r="D25" s="48" t="s">
        <v>172</v>
      </c>
      <c r="E25" s="82" t="s">
        <v>96</v>
      </c>
      <c r="F25" s="82">
        <v>0.70499999999999996</v>
      </c>
      <c r="G25" s="74" t="s">
        <v>8</v>
      </c>
      <c r="H25" s="10"/>
      <c r="I25" s="11"/>
    </row>
    <row r="26" spans="1:9" ht="27" customHeight="1" x14ac:dyDescent="0.25">
      <c r="A26" s="32">
        <v>275</v>
      </c>
      <c r="B26" s="82" t="s">
        <v>173</v>
      </c>
      <c r="C26" s="48" t="s">
        <v>113</v>
      </c>
      <c r="D26" s="48" t="s">
        <v>174</v>
      </c>
      <c r="E26" s="82" t="s">
        <v>96</v>
      </c>
      <c r="F26" s="82">
        <v>0.95299999999999996</v>
      </c>
      <c r="G26" s="74" t="s">
        <v>8</v>
      </c>
      <c r="H26" s="10"/>
      <c r="I26" s="11"/>
    </row>
    <row r="27" spans="1:9" ht="27" customHeight="1" x14ac:dyDescent="0.25">
      <c r="A27" s="32">
        <v>276</v>
      </c>
      <c r="B27" s="82" t="s">
        <v>175</v>
      </c>
      <c r="C27" s="48" t="s">
        <v>112</v>
      </c>
      <c r="D27" s="48" t="s">
        <v>176</v>
      </c>
      <c r="E27" s="82" t="s">
        <v>96</v>
      </c>
      <c r="F27" s="82">
        <v>0.49199999999999999</v>
      </c>
      <c r="G27" s="74" t="s">
        <v>8</v>
      </c>
      <c r="H27" s="10"/>
      <c r="I27" s="11"/>
    </row>
    <row r="28" spans="1:9" ht="27" customHeight="1" x14ac:dyDescent="0.25">
      <c r="A28" s="32">
        <v>277</v>
      </c>
      <c r="B28" s="82" t="s">
        <v>177</v>
      </c>
      <c r="C28" s="48" t="s">
        <v>111</v>
      </c>
      <c r="D28" s="48" t="s">
        <v>178</v>
      </c>
      <c r="E28" s="82" t="s">
        <v>96</v>
      </c>
      <c r="F28" s="5">
        <v>0.34</v>
      </c>
      <c r="G28" s="74" t="s">
        <v>8</v>
      </c>
      <c r="H28" s="10"/>
      <c r="I28" s="11"/>
    </row>
    <row r="29" spans="1:9" ht="27" customHeight="1" x14ac:dyDescent="0.25">
      <c r="A29" s="32">
        <v>278</v>
      </c>
      <c r="B29" s="82" t="s">
        <v>179</v>
      </c>
      <c r="C29" s="48" t="s">
        <v>125</v>
      </c>
      <c r="D29" s="48" t="s">
        <v>180</v>
      </c>
      <c r="E29" s="82" t="s">
        <v>96</v>
      </c>
      <c r="F29" s="82">
        <v>0.53800000000000003</v>
      </c>
      <c r="G29" s="74" t="s">
        <v>8</v>
      </c>
      <c r="H29" s="10"/>
      <c r="I29" s="11"/>
    </row>
    <row r="30" spans="1:9" ht="27" customHeight="1" x14ac:dyDescent="0.25">
      <c r="A30" s="32">
        <v>279</v>
      </c>
      <c r="B30" s="82" t="s">
        <v>181</v>
      </c>
      <c r="C30" s="48" t="s">
        <v>182</v>
      </c>
      <c r="D30" s="48" t="s">
        <v>183</v>
      </c>
      <c r="E30" s="82" t="s">
        <v>96</v>
      </c>
      <c r="F30" s="5">
        <v>0.42</v>
      </c>
      <c r="G30" s="74" t="s">
        <v>8</v>
      </c>
      <c r="H30" s="10"/>
      <c r="I30" s="11"/>
    </row>
    <row r="31" spans="1:9" ht="27" customHeight="1" x14ac:dyDescent="0.25">
      <c r="A31" s="32">
        <v>280</v>
      </c>
      <c r="B31" s="82" t="s">
        <v>184</v>
      </c>
      <c r="C31" s="48" t="s">
        <v>121</v>
      </c>
      <c r="D31" s="48" t="s">
        <v>185</v>
      </c>
      <c r="E31" s="82" t="s">
        <v>96</v>
      </c>
      <c r="F31" s="82">
        <v>0.65900000000000003</v>
      </c>
      <c r="G31" s="74" t="s">
        <v>8</v>
      </c>
      <c r="H31" s="10"/>
      <c r="I31" s="11"/>
    </row>
    <row r="32" spans="1:9" ht="27" customHeight="1" x14ac:dyDescent="0.25">
      <c r="A32" s="32">
        <v>281</v>
      </c>
      <c r="B32" s="82" t="s">
        <v>186</v>
      </c>
      <c r="C32" s="48" t="s">
        <v>114</v>
      </c>
      <c r="D32" s="48" t="s">
        <v>187</v>
      </c>
      <c r="E32" s="82" t="s">
        <v>95</v>
      </c>
      <c r="F32" s="82">
        <v>0.42</v>
      </c>
      <c r="G32" s="74" t="s">
        <v>8</v>
      </c>
      <c r="H32" s="10"/>
      <c r="I32" s="11"/>
    </row>
    <row r="33" spans="1:13" ht="27" customHeight="1" x14ac:dyDescent="0.25">
      <c r="A33" s="32">
        <v>282</v>
      </c>
      <c r="B33" s="82" t="s">
        <v>188</v>
      </c>
      <c r="C33" s="48" t="s">
        <v>123</v>
      </c>
      <c r="D33" s="48" t="s">
        <v>189</v>
      </c>
      <c r="E33" s="82" t="s">
        <v>96</v>
      </c>
      <c r="F33" s="82">
        <v>0.27600000000000002</v>
      </c>
      <c r="G33" s="74" t="s">
        <v>8</v>
      </c>
      <c r="H33" s="10"/>
      <c r="I33" s="11"/>
    </row>
    <row r="34" spans="1:13" ht="27" customHeight="1" x14ac:dyDescent="0.25">
      <c r="A34" s="32">
        <v>283</v>
      </c>
      <c r="B34" s="82" t="s">
        <v>190</v>
      </c>
      <c r="C34" s="48" t="s">
        <v>191</v>
      </c>
      <c r="D34" s="48" t="s">
        <v>192</v>
      </c>
      <c r="E34" s="82" t="s">
        <v>96</v>
      </c>
      <c r="F34" s="82">
        <v>0.31900000000000001</v>
      </c>
      <c r="G34" s="74" t="s">
        <v>8</v>
      </c>
      <c r="H34" s="10"/>
      <c r="I34" s="11"/>
    </row>
    <row r="35" spans="1:13" ht="27" customHeight="1" x14ac:dyDescent="0.25">
      <c r="A35" s="41" t="s">
        <v>193</v>
      </c>
      <c r="B35" s="14"/>
      <c r="C35" s="14"/>
      <c r="D35" s="14"/>
      <c r="E35" s="14"/>
      <c r="F35" s="14"/>
      <c r="G35" s="42"/>
      <c r="H35" s="12"/>
      <c r="I35" s="11"/>
    </row>
    <row r="36" spans="1:13" ht="27" customHeight="1" x14ac:dyDescent="0.25">
      <c r="A36" s="32">
        <v>284</v>
      </c>
      <c r="B36" s="82" t="s">
        <v>194</v>
      </c>
      <c r="C36" s="48" t="s">
        <v>108</v>
      </c>
      <c r="D36" s="48" t="s">
        <v>195</v>
      </c>
      <c r="E36" s="82" t="s">
        <v>96</v>
      </c>
      <c r="F36" s="82">
        <v>0.35199999999999998</v>
      </c>
      <c r="G36" s="74" t="s">
        <v>8</v>
      </c>
      <c r="H36" s="10"/>
      <c r="I36" s="11"/>
    </row>
    <row r="37" spans="1:13" ht="27" customHeight="1" x14ac:dyDescent="0.25">
      <c r="A37" s="41" t="s">
        <v>197</v>
      </c>
      <c r="B37" s="14"/>
      <c r="C37" s="14"/>
      <c r="D37" s="14"/>
      <c r="E37" s="14"/>
      <c r="F37" s="14"/>
      <c r="G37" s="42"/>
      <c r="H37" s="12"/>
      <c r="I37" s="11"/>
    </row>
    <row r="38" spans="1:13" ht="80.25" customHeight="1" x14ac:dyDescent="0.25">
      <c r="A38" s="32">
        <v>285</v>
      </c>
      <c r="B38" s="82" t="s">
        <v>198</v>
      </c>
      <c r="C38" s="48" t="s">
        <v>109</v>
      </c>
      <c r="D38" s="48" t="s">
        <v>929</v>
      </c>
      <c r="E38" s="82" t="s">
        <v>95</v>
      </c>
      <c r="F38" s="82">
        <v>3.0390000000000001</v>
      </c>
      <c r="G38" s="74" t="s">
        <v>8</v>
      </c>
      <c r="H38" s="10"/>
      <c r="I38" s="11"/>
    </row>
    <row r="39" spans="1:13" ht="27" customHeight="1" x14ac:dyDescent="0.25">
      <c r="A39" s="32">
        <v>286</v>
      </c>
      <c r="B39" s="82" t="s">
        <v>199</v>
      </c>
      <c r="C39" s="48" t="s">
        <v>200</v>
      </c>
      <c r="D39" s="48" t="s">
        <v>201</v>
      </c>
      <c r="E39" s="82" t="s">
        <v>908</v>
      </c>
      <c r="F39" s="82">
        <v>0.73299999999999998</v>
      </c>
      <c r="G39" s="74" t="s">
        <v>8</v>
      </c>
      <c r="H39" s="10"/>
      <c r="I39" s="11"/>
    </row>
    <row r="40" spans="1:13" ht="27" customHeight="1" x14ac:dyDescent="0.25">
      <c r="A40" s="32">
        <v>287</v>
      </c>
      <c r="B40" s="82" t="s">
        <v>202</v>
      </c>
      <c r="C40" s="48" t="s">
        <v>117</v>
      </c>
      <c r="D40" s="48" t="s">
        <v>203</v>
      </c>
      <c r="E40" s="82" t="s">
        <v>95</v>
      </c>
      <c r="F40" s="82">
        <v>0.42099999999999999</v>
      </c>
      <c r="G40" s="74" t="s">
        <v>8</v>
      </c>
      <c r="H40" s="9"/>
    </row>
    <row r="41" spans="1:13" ht="27" customHeight="1" x14ac:dyDescent="0.25">
      <c r="A41" s="32">
        <v>288</v>
      </c>
      <c r="B41" s="82" t="s">
        <v>204</v>
      </c>
      <c r="C41" s="48" t="s">
        <v>205</v>
      </c>
      <c r="D41" s="48" t="s">
        <v>206</v>
      </c>
      <c r="E41" s="82" t="s">
        <v>95</v>
      </c>
      <c r="F41" s="82">
        <v>0.51700000000000002</v>
      </c>
      <c r="G41" s="74" t="s">
        <v>8</v>
      </c>
      <c r="H41" s="9"/>
    </row>
    <row r="42" spans="1:13" ht="27" customHeight="1" x14ac:dyDescent="0.25">
      <c r="A42" s="32">
        <v>289</v>
      </c>
      <c r="B42" s="82" t="s">
        <v>207</v>
      </c>
      <c r="C42" s="48" t="s">
        <v>106</v>
      </c>
      <c r="D42" s="48" t="s">
        <v>208</v>
      </c>
      <c r="E42" s="82" t="s">
        <v>95</v>
      </c>
      <c r="F42" s="82">
        <v>0.58799999999999997</v>
      </c>
      <c r="G42" s="74" t="s">
        <v>8</v>
      </c>
      <c r="H42" s="9"/>
    </row>
    <row r="43" spans="1:13" ht="27" customHeight="1" x14ac:dyDescent="0.25">
      <c r="A43" s="32">
        <v>290</v>
      </c>
      <c r="B43" s="82" t="s">
        <v>209</v>
      </c>
      <c r="C43" s="48" t="s">
        <v>111</v>
      </c>
      <c r="D43" s="48" t="s">
        <v>210</v>
      </c>
      <c r="E43" s="82" t="s">
        <v>95</v>
      </c>
      <c r="F43" s="82">
        <v>0.25900000000000001</v>
      </c>
      <c r="G43" s="74" t="s">
        <v>8</v>
      </c>
      <c r="H43" s="9"/>
    </row>
    <row r="44" spans="1:13" ht="27" customHeight="1" x14ac:dyDescent="0.25">
      <c r="A44" s="32">
        <v>291</v>
      </c>
      <c r="B44" s="82" t="s">
        <v>211</v>
      </c>
      <c r="C44" s="48" t="s">
        <v>132</v>
      </c>
      <c r="D44" s="48" t="s">
        <v>212</v>
      </c>
      <c r="E44" s="82" t="s">
        <v>95</v>
      </c>
      <c r="F44" s="82">
        <v>0.61499999999999999</v>
      </c>
      <c r="G44" s="74" t="s">
        <v>8</v>
      </c>
      <c r="H44" s="9"/>
    </row>
    <row r="45" spans="1:13" ht="27" customHeight="1" x14ac:dyDescent="0.25">
      <c r="A45" s="32">
        <v>292</v>
      </c>
      <c r="B45" s="82" t="s">
        <v>213</v>
      </c>
      <c r="C45" s="48" t="s">
        <v>107</v>
      </c>
      <c r="D45" s="48" t="s">
        <v>214</v>
      </c>
      <c r="E45" s="82" t="s">
        <v>95</v>
      </c>
      <c r="F45" s="82">
        <v>0.41199999999999998</v>
      </c>
      <c r="G45" s="74" t="s">
        <v>8</v>
      </c>
      <c r="M45">
        <f>SUBTOTAL(9,F4:F209)</f>
        <v>100.56800000000004</v>
      </c>
    </row>
    <row r="46" spans="1:13" ht="27" customHeight="1" x14ac:dyDescent="0.25">
      <c r="A46" s="32">
        <v>293</v>
      </c>
      <c r="B46" s="82" t="s">
        <v>215</v>
      </c>
      <c r="C46" s="48" t="s">
        <v>126</v>
      </c>
      <c r="D46" s="48" t="s">
        <v>216</v>
      </c>
      <c r="E46" s="82" t="s">
        <v>95</v>
      </c>
      <c r="F46" s="82">
        <v>0.45</v>
      </c>
      <c r="G46" s="74" t="s">
        <v>8</v>
      </c>
    </row>
    <row r="47" spans="1:13" ht="27" customHeight="1" x14ac:dyDescent="0.25">
      <c r="A47" s="32">
        <v>294</v>
      </c>
      <c r="B47" s="82" t="s">
        <v>217</v>
      </c>
      <c r="C47" s="48" t="s">
        <v>218</v>
      </c>
      <c r="D47" s="48" t="s">
        <v>930</v>
      </c>
      <c r="E47" s="82" t="s">
        <v>95</v>
      </c>
      <c r="F47" s="82">
        <v>0.56399999999999995</v>
      </c>
      <c r="G47" s="74" t="s">
        <v>8</v>
      </c>
    </row>
    <row r="48" spans="1:13" ht="27" customHeight="1" x14ac:dyDescent="0.25">
      <c r="A48" s="32">
        <v>295</v>
      </c>
      <c r="B48" s="82" t="s">
        <v>219</v>
      </c>
      <c r="C48" s="48" t="s">
        <v>220</v>
      </c>
      <c r="D48" s="48" t="s">
        <v>221</v>
      </c>
      <c r="E48" s="82" t="s">
        <v>95</v>
      </c>
      <c r="F48" s="82">
        <v>0.245</v>
      </c>
      <c r="G48" s="74" t="s">
        <v>8</v>
      </c>
    </row>
    <row r="49" spans="1:7" ht="27" customHeight="1" x14ac:dyDescent="0.25">
      <c r="A49" s="32">
        <v>296</v>
      </c>
      <c r="B49" s="82" t="s">
        <v>222</v>
      </c>
      <c r="C49" s="48" t="s">
        <v>223</v>
      </c>
      <c r="D49" s="48" t="s">
        <v>224</v>
      </c>
      <c r="E49" s="82" t="s">
        <v>95</v>
      </c>
      <c r="F49" s="82">
        <v>0.18</v>
      </c>
      <c r="G49" s="74" t="s">
        <v>8</v>
      </c>
    </row>
    <row r="50" spans="1:7" ht="27" customHeight="1" x14ac:dyDescent="0.25">
      <c r="A50" s="32">
        <v>297</v>
      </c>
      <c r="B50" s="82" t="s">
        <v>225</v>
      </c>
      <c r="C50" s="48" t="s">
        <v>226</v>
      </c>
      <c r="D50" s="48" t="s">
        <v>227</v>
      </c>
      <c r="E50" s="82" t="s">
        <v>95</v>
      </c>
      <c r="F50" s="82">
        <v>0.17199999999999999</v>
      </c>
      <c r="G50" s="74" t="s">
        <v>8</v>
      </c>
    </row>
    <row r="51" spans="1:7" ht="27" customHeight="1" x14ac:dyDescent="0.25">
      <c r="A51" s="32">
        <v>298</v>
      </c>
      <c r="B51" s="82" t="s">
        <v>228</v>
      </c>
      <c r="C51" s="48" t="s">
        <v>229</v>
      </c>
      <c r="D51" s="48" t="s">
        <v>230</v>
      </c>
      <c r="E51" s="82" t="s">
        <v>95</v>
      </c>
      <c r="F51" s="82">
        <v>0.192</v>
      </c>
      <c r="G51" s="74" t="s">
        <v>8</v>
      </c>
    </row>
    <row r="52" spans="1:7" ht="27" customHeight="1" x14ac:dyDescent="0.25">
      <c r="A52" s="32">
        <v>299</v>
      </c>
      <c r="B52" s="82" t="s">
        <v>231</v>
      </c>
      <c r="C52" s="48" t="s">
        <v>232</v>
      </c>
      <c r="D52" s="48" t="s">
        <v>931</v>
      </c>
      <c r="E52" s="82" t="s">
        <v>95</v>
      </c>
      <c r="F52" s="82">
        <v>0.22600000000000001</v>
      </c>
      <c r="G52" s="74" t="s">
        <v>8</v>
      </c>
    </row>
    <row r="53" spans="1:7" ht="27" customHeight="1" x14ac:dyDescent="0.25">
      <c r="A53" s="32">
        <v>300</v>
      </c>
      <c r="B53" s="82" t="s">
        <v>233</v>
      </c>
      <c r="C53" s="48" t="s">
        <v>234</v>
      </c>
      <c r="D53" s="48" t="s">
        <v>235</v>
      </c>
      <c r="E53" s="82" t="s">
        <v>95</v>
      </c>
      <c r="F53" s="82">
        <v>0.129</v>
      </c>
      <c r="G53" s="74" t="s">
        <v>8</v>
      </c>
    </row>
    <row r="54" spans="1:7" ht="27" customHeight="1" x14ac:dyDescent="0.25">
      <c r="A54" s="32">
        <v>301</v>
      </c>
      <c r="B54" s="82" t="s">
        <v>236</v>
      </c>
      <c r="C54" s="48" t="s">
        <v>237</v>
      </c>
      <c r="D54" s="48" t="s">
        <v>238</v>
      </c>
      <c r="E54" s="82" t="s">
        <v>95</v>
      </c>
      <c r="F54" s="82">
        <v>0.217</v>
      </c>
      <c r="G54" s="74" t="s">
        <v>8</v>
      </c>
    </row>
    <row r="55" spans="1:7" ht="27" customHeight="1" x14ac:dyDescent="0.25">
      <c r="A55" s="32">
        <v>302</v>
      </c>
      <c r="B55" s="82" t="s">
        <v>239</v>
      </c>
      <c r="C55" s="48" t="s">
        <v>240</v>
      </c>
      <c r="D55" s="48" t="s">
        <v>241</v>
      </c>
      <c r="E55" s="82" t="s">
        <v>96</v>
      </c>
      <c r="F55" s="82">
        <v>0.22500000000000001</v>
      </c>
      <c r="G55" s="74" t="s">
        <v>8</v>
      </c>
    </row>
    <row r="56" spans="1:7" ht="27" customHeight="1" x14ac:dyDescent="0.25">
      <c r="A56" s="32">
        <v>303</v>
      </c>
      <c r="B56" s="82" t="s">
        <v>242</v>
      </c>
      <c r="C56" s="48" t="s">
        <v>243</v>
      </c>
      <c r="D56" s="48" t="s">
        <v>244</v>
      </c>
      <c r="E56" s="82" t="s">
        <v>95</v>
      </c>
      <c r="F56" s="82">
        <v>0.32600000000000001</v>
      </c>
      <c r="G56" s="74" t="s">
        <v>8</v>
      </c>
    </row>
    <row r="57" spans="1:7" ht="27" customHeight="1" x14ac:dyDescent="0.25">
      <c r="A57" s="32">
        <v>304</v>
      </c>
      <c r="B57" s="82" t="s">
        <v>245</v>
      </c>
      <c r="C57" s="48" t="s">
        <v>246</v>
      </c>
      <c r="D57" s="48" t="s">
        <v>247</v>
      </c>
      <c r="E57" s="82" t="s">
        <v>95</v>
      </c>
      <c r="F57" s="5">
        <v>0.1</v>
      </c>
      <c r="G57" s="74" t="s">
        <v>8</v>
      </c>
    </row>
    <row r="58" spans="1:7" ht="27" customHeight="1" x14ac:dyDescent="0.25">
      <c r="A58" s="32">
        <v>305</v>
      </c>
      <c r="B58" s="82" t="s">
        <v>248</v>
      </c>
      <c r="C58" s="48" t="s">
        <v>249</v>
      </c>
      <c r="D58" s="48" t="s">
        <v>932</v>
      </c>
      <c r="E58" s="82" t="s">
        <v>95</v>
      </c>
      <c r="F58" s="82">
        <v>0.14199999999999999</v>
      </c>
      <c r="G58" s="74" t="s">
        <v>8</v>
      </c>
    </row>
    <row r="59" spans="1:7" ht="27" customHeight="1" x14ac:dyDescent="0.25">
      <c r="A59" s="32">
        <v>306</v>
      </c>
      <c r="B59" s="82" t="s">
        <v>250</v>
      </c>
      <c r="C59" s="48" t="s">
        <v>251</v>
      </c>
      <c r="D59" s="48" t="s">
        <v>252</v>
      </c>
      <c r="E59" s="82" t="s">
        <v>95</v>
      </c>
      <c r="F59" s="82">
        <v>0.14099999999999999</v>
      </c>
      <c r="G59" s="74" t="s">
        <v>8</v>
      </c>
    </row>
    <row r="60" spans="1:7" ht="27" customHeight="1" x14ac:dyDescent="0.25">
      <c r="A60" s="32">
        <v>307</v>
      </c>
      <c r="B60" s="82" t="s">
        <v>253</v>
      </c>
      <c r="C60" s="48" t="s">
        <v>254</v>
      </c>
      <c r="D60" s="48" t="s">
        <v>933</v>
      </c>
      <c r="E60" s="82" t="s">
        <v>95</v>
      </c>
      <c r="F60" s="82">
        <v>0.13300000000000001</v>
      </c>
      <c r="G60" s="74" t="s">
        <v>8</v>
      </c>
    </row>
    <row r="61" spans="1:7" ht="27" customHeight="1" x14ac:dyDescent="0.25">
      <c r="A61" s="32">
        <v>308</v>
      </c>
      <c r="B61" s="82" t="s">
        <v>255</v>
      </c>
      <c r="C61" s="48" t="s">
        <v>256</v>
      </c>
      <c r="D61" s="48" t="s">
        <v>257</v>
      </c>
      <c r="E61" s="82" t="s">
        <v>95</v>
      </c>
      <c r="F61" s="82">
        <v>0.317</v>
      </c>
      <c r="G61" s="74" t="s">
        <v>8</v>
      </c>
    </row>
    <row r="62" spans="1:7" ht="27" customHeight="1" x14ac:dyDescent="0.25">
      <c r="A62" s="32">
        <v>309</v>
      </c>
      <c r="B62" s="82" t="s">
        <v>196</v>
      </c>
      <c r="C62" s="48" t="s">
        <v>934</v>
      </c>
      <c r="D62" s="48" t="s">
        <v>935</v>
      </c>
      <c r="E62" s="82" t="s">
        <v>95</v>
      </c>
      <c r="F62" s="82">
        <v>0.38700000000000001</v>
      </c>
      <c r="G62" s="74" t="s">
        <v>8</v>
      </c>
    </row>
    <row r="63" spans="1:7" ht="27" customHeight="1" x14ac:dyDescent="0.25">
      <c r="A63" s="32">
        <v>310</v>
      </c>
      <c r="B63" s="82" t="s">
        <v>1712</v>
      </c>
      <c r="C63" s="48" t="s">
        <v>1713</v>
      </c>
      <c r="D63" s="48" t="s">
        <v>1714</v>
      </c>
      <c r="E63" s="82" t="s">
        <v>96</v>
      </c>
      <c r="F63" s="82">
        <v>0.91</v>
      </c>
      <c r="G63" s="74" t="s">
        <v>8</v>
      </c>
    </row>
    <row r="64" spans="1:7" ht="27" customHeight="1" x14ac:dyDescent="0.25">
      <c r="A64" s="32">
        <v>311</v>
      </c>
      <c r="B64" s="82" t="s">
        <v>1715</v>
      </c>
      <c r="C64" s="48" t="s">
        <v>1716</v>
      </c>
      <c r="D64" s="48" t="s">
        <v>1717</v>
      </c>
      <c r="E64" s="82" t="s">
        <v>96</v>
      </c>
      <c r="F64" s="82">
        <v>0.85499999999999998</v>
      </c>
      <c r="G64" s="74" t="s">
        <v>8</v>
      </c>
    </row>
    <row r="65" spans="1:7" ht="27" customHeight="1" x14ac:dyDescent="0.25">
      <c r="A65" s="32">
        <v>312</v>
      </c>
      <c r="B65" s="82" t="s">
        <v>987</v>
      </c>
      <c r="C65" s="48" t="s">
        <v>1718</v>
      </c>
      <c r="D65" s="48" t="s">
        <v>1719</v>
      </c>
      <c r="E65" s="82" t="s">
        <v>96</v>
      </c>
      <c r="F65" s="82">
        <v>0.51</v>
      </c>
      <c r="G65" s="74" t="s">
        <v>8</v>
      </c>
    </row>
    <row r="66" spans="1:7" ht="27" customHeight="1" x14ac:dyDescent="0.25">
      <c r="A66" s="44" t="s">
        <v>273</v>
      </c>
      <c r="B66" s="14"/>
      <c r="C66" s="14"/>
      <c r="D66" s="14"/>
      <c r="E66" s="14"/>
      <c r="F66" s="45"/>
      <c r="G66" s="42"/>
    </row>
    <row r="67" spans="1:7" ht="27" customHeight="1" x14ac:dyDescent="0.25">
      <c r="A67" s="32">
        <v>313</v>
      </c>
      <c r="B67" s="82" t="s">
        <v>258</v>
      </c>
      <c r="C67" s="48" t="s">
        <v>259</v>
      </c>
      <c r="D67" s="48" t="s">
        <v>260</v>
      </c>
      <c r="E67" s="82" t="s">
        <v>936</v>
      </c>
      <c r="F67" s="82">
        <v>0.75800000000000001</v>
      </c>
      <c r="G67" s="74" t="s">
        <v>8</v>
      </c>
    </row>
    <row r="68" spans="1:7" ht="27" customHeight="1" x14ac:dyDescent="0.25">
      <c r="A68" s="32">
        <v>314</v>
      </c>
      <c r="B68" s="82" t="s">
        <v>261</v>
      </c>
      <c r="C68" s="48" t="s">
        <v>109</v>
      </c>
      <c r="D68" s="48" t="s">
        <v>262</v>
      </c>
      <c r="E68" s="82" t="s">
        <v>94</v>
      </c>
      <c r="F68" s="82">
        <v>1.85</v>
      </c>
      <c r="G68" s="74" t="s">
        <v>12</v>
      </c>
    </row>
    <row r="69" spans="1:7" ht="27" customHeight="1" x14ac:dyDescent="0.25">
      <c r="A69" s="32">
        <v>315</v>
      </c>
      <c r="B69" s="82" t="s">
        <v>263</v>
      </c>
      <c r="C69" s="48" t="s">
        <v>118</v>
      </c>
      <c r="D69" s="48" t="s">
        <v>264</v>
      </c>
      <c r="E69" s="82" t="s">
        <v>95</v>
      </c>
      <c r="F69" s="82">
        <v>0.42099999999999999</v>
      </c>
      <c r="G69" s="74" t="s">
        <v>8</v>
      </c>
    </row>
    <row r="70" spans="1:7" ht="27" customHeight="1" x14ac:dyDescent="0.25">
      <c r="A70" s="32">
        <v>316</v>
      </c>
      <c r="B70" s="82" t="s">
        <v>265</v>
      </c>
      <c r="C70" s="48" t="s">
        <v>114</v>
      </c>
      <c r="D70" s="48" t="s">
        <v>266</v>
      </c>
      <c r="E70" s="82" t="s">
        <v>96</v>
      </c>
      <c r="F70" s="82">
        <v>0.17100000000000001</v>
      </c>
      <c r="G70" s="74" t="s">
        <v>8</v>
      </c>
    </row>
    <row r="71" spans="1:7" ht="27" customHeight="1" x14ac:dyDescent="0.25">
      <c r="A71" s="32">
        <v>317</v>
      </c>
      <c r="B71" s="82" t="s">
        <v>267</v>
      </c>
      <c r="C71" s="49" t="s">
        <v>268</v>
      </c>
      <c r="D71" s="49" t="s">
        <v>269</v>
      </c>
      <c r="E71" s="82" t="s">
        <v>96</v>
      </c>
      <c r="F71" s="50">
        <v>0.35099999999999998</v>
      </c>
      <c r="G71" s="51" t="s">
        <v>8</v>
      </c>
    </row>
    <row r="72" spans="1:7" ht="27" customHeight="1" x14ac:dyDescent="0.25">
      <c r="A72" s="32">
        <v>318</v>
      </c>
      <c r="B72" s="82" t="s">
        <v>270</v>
      </c>
      <c r="C72" s="49" t="s">
        <v>271</v>
      </c>
      <c r="D72" s="49" t="s">
        <v>272</v>
      </c>
      <c r="E72" s="50" t="s">
        <v>94</v>
      </c>
      <c r="F72" s="50">
        <v>0.223</v>
      </c>
      <c r="G72" s="51" t="s">
        <v>8</v>
      </c>
    </row>
    <row r="73" spans="1:7" s="17" customFormat="1" ht="27" customHeight="1" x14ac:dyDescent="0.25">
      <c r="A73" s="32">
        <v>319</v>
      </c>
      <c r="B73" s="80" t="s">
        <v>993</v>
      </c>
      <c r="C73" s="76" t="s">
        <v>994</v>
      </c>
      <c r="D73" s="76" t="s">
        <v>995</v>
      </c>
      <c r="E73" s="72" t="s">
        <v>95</v>
      </c>
      <c r="F73" s="70">
        <v>0.2</v>
      </c>
      <c r="G73" s="77" t="s">
        <v>8</v>
      </c>
    </row>
    <row r="74" spans="1:7" s="17" customFormat="1" ht="27" customHeight="1" x14ac:dyDescent="0.25">
      <c r="A74" s="32">
        <v>320</v>
      </c>
      <c r="B74" s="80" t="s">
        <v>986</v>
      </c>
      <c r="C74" s="76" t="s">
        <v>200</v>
      </c>
      <c r="D74" s="76" t="s">
        <v>1720</v>
      </c>
      <c r="E74" s="72" t="s">
        <v>96</v>
      </c>
      <c r="F74" s="70">
        <v>0.4</v>
      </c>
      <c r="G74" s="77" t="s">
        <v>8</v>
      </c>
    </row>
    <row r="75" spans="1:7" ht="27" customHeight="1" x14ac:dyDescent="0.25">
      <c r="A75" s="44" t="s">
        <v>276</v>
      </c>
      <c r="B75" s="46"/>
      <c r="C75" s="46"/>
      <c r="D75" s="46"/>
      <c r="E75" s="46"/>
      <c r="F75" s="46"/>
      <c r="G75" s="52"/>
    </row>
    <row r="76" spans="1:7" ht="27" customHeight="1" x14ac:dyDescent="0.25">
      <c r="A76" s="32">
        <v>321</v>
      </c>
      <c r="B76" s="82" t="s">
        <v>277</v>
      </c>
      <c r="C76" s="48" t="s">
        <v>109</v>
      </c>
      <c r="D76" s="48" t="s">
        <v>278</v>
      </c>
      <c r="E76" s="82" t="s">
        <v>95</v>
      </c>
      <c r="F76" s="82">
        <v>2.097</v>
      </c>
      <c r="G76" s="74" t="s">
        <v>8</v>
      </c>
    </row>
    <row r="77" spans="1:7" ht="27" customHeight="1" x14ac:dyDescent="0.25">
      <c r="A77" s="32">
        <v>322</v>
      </c>
      <c r="B77" s="82" t="s">
        <v>279</v>
      </c>
      <c r="C77" s="48" t="s">
        <v>113</v>
      </c>
      <c r="D77" s="48" t="s">
        <v>280</v>
      </c>
      <c r="E77" s="82" t="s">
        <v>95</v>
      </c>
      <c r="F77" s="82">
        <v>1.304</v>
      </c>
      <c r="G77" s="74" t="s">
        <v>8</v>
      </c>
    </row>
    <row r="78" spans="1:7" ht="27" customHeight="1" x14ac:dyDescent="0.25">
      <c r="A78" s="32">
        <v>323</v>
      </c>
      <c r="B78" s="82" t="s">
        <v>281</v>
      </c>
      <c r="C78" s="48" t="s">
        <v>282</v>
      </c>
      <c r="D78" s="48" t="s">
        <v>283</v>
      </c>
      <c r="E78" s="82" t="s">
        <v>95</v>
      </c>
      <c r="F78" s="82">
        <v>0.42199999999999999</v>
      </c>
      <c r="G78" s="74" t="s">
        <v>8</v>
      </c>
    </row>
    <row r="79" spans="1:7" ht="27" customHeight="1" x14ac:dyDescent="0.25">
      <c r="A79" s="32">
        <v>324</v>
      </c>
      <c r="B79" s="82" t="s">
        <v>284</v>
      </c>
      <c r="C79" s="48" t="s">
        <v>108</v>
      </c>
      <c r="D79" s="48" t="s">
        <v>937</v>
      </c>
      <c r="E79" s="82" t="s">
        <v>95</v>
      </c>
      <c r="F79" s="82">
        <v>0.61299999999999999</v>
      </c>
      <c r="G79" s="74" t="s">
        <v>8</v>
      </c>
    </row>
    <row r="80" spans="1:7" ht="27" customHeight="1" x14ac:dyDescent="0.25">
      <c r="A80" s="41" t="s">
        <v>274</v>
      </c>
      <c r="B80" s="14"/>
      <c r="C80" s="14"/>
      <c r="D80" s="14"/>
      <c r="E80" s="14"/>
      <c r="F80" s="14"/>
      <c r="G80" s="43"/>
    </row>
    <row r="81" spans="1:7" ht="27" customHeight="1" x14ac:dyDescent="0.25">
      <c r="A81" s="32">
        <v>325</v>
      </c>
      <c r="B81" s="82" t="s">
        <v>285</v>
      </c>
      <c r="C81" s="48" t="s">
        <v>286</v>
      </c>
      <c r="D81" s="48" t="s">
        <v>287</v>
      </c>
      <c r="E81" s="82" t="s">
        <v>95</v>
      </c>
      <c r="F81" s="82">
        <v>1.591</v>
      </c>
      <c r="G81" s="74" t="s">
        <v>8</v>
      </c>
    </row>
    <row r="82" spans="1:7" ht="27" customHeight="1" x14ac:dyDescent="0.25">
      <c r="A82" s="41" t="s">
        <v>275</v>
      </c>
      <c r="B82" s="14"/>
      <c r="C82" s="14"/>
      <c r="D82" s="14"/>
      <c r="E82" s="14"/>
      <c r="F82" s="14"/>
      <c r="G82" s="43"/>
    </row>
    <row r="83" spans="1:7" ht="27" customHeight="1" x14ac:dyDescent="0.25">
      <c r="A83" s="32">
        <v>326</v>
      </c>
      <c r="B83" s="82" t="s">
        <v>288</v>
      </c>
      <c r="C83" s="48" t="s">
        <v>132</v>
      </c>
      <c r="D83" s="48" t="s">
        <v>938</v>
      </c>
      <c r="E83" s="82" t="s">
        <v>95</v>
      </c>
      <c r="F83" s="82">
        <v>0.51100000000000001</v>
      </c>
      <c r="G83" s="74" t="s">
        <v>8</v>
      </c>
    </row>
    <row r="84" spans="1:7" ht="27" customHeight="1" x14ac:dyDescent="0.25">
      <c r="A84" s="32">
        <v>327</v>
      </c>
      <c r="B84" s="82" t="s">
        <v>289</v>
      </c>
      <c r="C84" s="48" t="s">
        <v>205</v>
      </c>
      <c r="D84" s="48" t="s">
        <v>290</v>
      </c>
      <c r="E84" s="82" t="s">
        <v>95</v>
      </c>
      <c r="F84" s="82">
        <v>0.622</v>
      </c>
      <c r="G84" s="74" t="s">
        <v>8</v>
      </c>
    </row>
    <row r="85" spans="1:7" ht="27" customHeight="1" x14ac:dyDescent="0.25">
      <c r="A85" s="32">
        <v>328</v>
      </c>
      <c r="B85" s="82" t="s">
        <v>291</v>
      </c>
      <c r="C85" s="48" t="s">
        <v>108</v>
      </c>
      <c r="D85" s="48" t="s">
        <v>292</v>
      </c>
      <c r="E85" s="82" t="s">
        <v>96</v>
      </c>
      <c r="F85" s="82">
        <v>0.42499999999999999</v>
      </c>
      <c r="G85" s="74" t="s">
        <v>8</v>
      </c>
    </row>
    <row r="86" spans="1:7" ht="27" customHeight="1" x14ac:dyDescent="0.25">
      <c r="A86" s="32">
        <v>329</v>
      </c>
      <c r="B86" s="82" t="s">
        <v>293</v>
      </c>
      <c r="C86" s="48" t="s">
        <v>107</v>
      </c>
      <c r="D86" s="48" t="s">
        <v>294</v>
      </c>
      <c r="E86" s="82" t="s">
        <v>95</v>
      </c>
      <c r="F86" s="82">
        <v>0.25600000000000001</v>
      </c>
      <c r="G86" s="74" t="s">
        <v>8</v>
      </c>
    </row>
    <row r="87" spans="1:7" ht="27" customHeight="1" x14ac:dyDescent="0.25">
      <c r="A87" s="32">
        <v>330</v>
      </c>
      <c r="B87" s="82" t="s">
        <v>295</v>
      </c>
      <c r="C87" s="48" t="s">
        <v>109</v>
      </c>
      <c r="D87" s="48" t="s">
        <v>296</v>
      </c>
      <c r="E87" s="82" t="s">
        <v>95</v>
      </c>
      <c r="F87" s="82">
        <v>0.42799999999999999</v>
      </c>
      <c r="G87" s="74" t="s">
        <v>8</v>
      </c>
    </row>
    <row r="88" spans="1:7" ht="27" customHeight="1" x14ac:dyDescent="0.25">
      <c r="A88" s="32">
        <v>331</v>
      </c>
      <c r="B88" s="82" t="s">
        <v>297</v>
      </c>
      <c r="C88" s="48" t="s">
        <v>125</v>
      </c>
      <c r="D88" s="48" t="s">
        <v>298</v>
      </c>
      <c r="E88" s="82" t="s">
        <v>95</v>
      </c>
      <c r="F88" s="82">
        <v>0.27</v>
      </c>
      <c r="G88" s="74" t="s">
        <v>8</v>
      </c>
    </row>
    <row r="89" spans="1:7" s="8" customFormat="1" ht="27" customHeight="1" x14ac:dyDescent="0.25">
      <c r="A89" s="41" t="s">
        <v>300</v>
      </c>
      <c r="B89" s="14"/>
      <c r="C89" s="14"/>
      <c r="D89" s="14"/>
      <c r="E89" s="14"/>
      <c r="F89" s="14"/>
      <c r="G89" s="42"/>
    </row>
    <row r="90" spans="1:7" ht="27" customHeight="1" x14ac:dyDescent="0.25">
      <c r="A90" s="32">
        <v>332</v>
      </c>
      <c r="B90" s="82" t="s">
        <v>301</v>
      </c>
      <c r="C90" s="48" t="s">
        <v>302</v>
      </c>
      <c r="D90" s="48" t="s">
        <v>303</v>
      </c>
      <c r="E90" s="82" t="s">
        <v>96</v>
      </c>
      <c r="F90" s="82">
        <v>0.40500000000000003</v>
      </c>
      <c r="G90" s="74" t="s">
        <v>8</v>
      </c>
    </row>
    <row r="91" spans="1:7" ht="27" customHeight="1" x14ac:dyDescent="0.25">
      <c r="A91" s="32">
        <v>333</v>
      </c>
      <c r="B91" s="82" t="s">
        <v>304</v>
      </c>
      <c r="C91" s="48" t="s">
        <v>117</v>
      </c>
      <c r="D91" s="48" t="s">
        <v>305</v>
      </c>
      <c r="E91" s="82" t="s">
        <v>95</v>
      </c>
      <c r="F91" s="5">
        <v>1.29</v>
      </c>
      <c r="G91" s="74" t="s">
        <v>8</v>
      </c>
    </row>
    <row r="92" spans="1:7" ht="27" customHeight="1" x14ac:dyDescent="0.25">
      <c r="A92" s="32">
        <v>334</v>
      </c>
      <c r="B92" s="82" t="s">
        <v>306</v>
      </c>
      <c r="C92" s="48" t="s">
        <v>105</v>
      </c>
      <c r="D92" s="48" t="s">
        <v>307</v>
      </c>
      <c r="E92" s="82" t="s">
        <v>908</v>
      </c>
      <c r="F92" s="82">
        <v>0.90100000000000002</v>
      </c>
      <c r="G92" s="74" t="s">
        <v>8</v>
      </c>
    </row>
    <row r="93" spans="1:7" ht="27" customHeight="1" x14ac:dyDescent="0.25">
      <c r="A93" s="32">
        <v>335</v>
      </c>
      <c r="B93" s="82" t="s">
        <v>308</v>
      </c>
      <c r="C93" s="48" t="s">
        <v>132</v>
      </c>
      <c r="D93" s="48" t="s">
        <v>309</v>
      </c>
      <c r="E93" s="82" t="s">
        <v>95</v>
      </c>
      <c r="F93" s="82">
        <v>0.86299999999999999</v>
      </c>
      <c r="G93" s="74" t="s">
        <v>8</v>
      </c>
    </row>
    <row r="94" spans="1:7" ht="27" customHeight="1" x14ac:dyDescent="0.25">
      <c r="A94" s="32">
        <v>336</v>
      </c>
      <c r="B94" s="82" t="s">
        <v>310</v>
      </c>
      <c r="C94" s="48" t="s">
        <v>121</v>
      </c>
      <c r="D94" s="48" t="s">
        <v>311</v>
      </c>
      <c r="E94" s="82" t="s">
        <v>95</v>
      </c>
      <c r="F94" s="82">
        <v>0.89800000000000002</v>
      </c>
      <c r="G94" s="74" t="s">
        <v>8</v>
      </c>
    </row>
    <row r="95" spans="1:7" ht="27" customHeight="1" x14ac:dyDescent="0.25">
      <c r="A95" s="32">
        <v>337</v>
      </c>
      <c r="B95" s="82" t="s">
        <v>312</v>
      </c>
      <c r="C95" s="48" t="s">
        <v>205</v>
      </c>
      <c r="D95" s="48" t="s">
        <v>313</v>
      </c>
      <c r="E95" s="82" t="s">
        <v>95</v>
      </c>
      <c r="F95" s="82">
        <v>1.0329999999999999</v>
      </c>
      <c r="G95" s="74" t="s">
        <v>8</v>
      </c>
    </row>
    <row r="96" spans="1:7" ht="27" customHeight="1" x14ac:dyDescent="0.25">
      <c r="A96" s="32">
        <v>338</v>
      </c>
      <c r="B96" s="82" t="s">
        <v>314</v>
      </c>
      <c r="C96" s="48" t="s">
        <v>111</v>
      </c>
      <c r="D96" s="48" t="s">
        <v>315</v>
      </c>
      <c r="E96" s="82" t="s">
        <v>95</v>
      </c>
      <c r="F96" s="82">
        <v>0.71199999999999997</v>
      </c>
      <c r="G96" s="74" t="s">
        <v>8</v>
      </c>
    </row>
    <row r="97" spans="1:13" ht="27" customHeight="1" x14ac:dyDescent="0.25">
      <c r="A97" s="32">
        <v>339</v>
      </c>
      <c r="B97" s="82" t="s">
        <v>316</v>
      </c>
      <c r="C97" s="48" t="s">
        <v>317</v>
      </c>
      <c r="D97" s="48" t="s">
        <v>318</v>
      </c>
      <c r="E97" s="82" t="s">
        <v>95</v>
      </c>
      <c r="F97" s="82">
        <v>0.71699999999999997</v>
      </c>
      <c r="G97" s="74" t="s">
        <v>8</v>
      </c>
    </row>
    <row r="98" spans="1:13" ht="27" customHeight="1" x14ac:dyDescent="0.25">
      <c r="A98" s="32">
        <v>340</v>
      </c>
      <c r="B98" s="82" t="s">
        <v>319</v>
      </c>
      <c r="C98" s="48" t="s">
        <v>122</v>
      </c>
      <c r="D98" s="48" t="s">
        <v>320</v>
      </c>
      <c r="E98" s="82" t="s">
        <v>95</v>
      </c>
      <c r="F98" s="82">
        <v>0.14499999999999999</v>
      </c>
      <c r="G98" s="74" t="s">
        <v>8</v>
      </c>
    </row>
    <row r="99" spans="1:13" ht="27" customHeight="1" x14ac:dyDescent="0.25">
      <c r="A99" s="32">
        <v>341</v>
      </c>
      <c r="B99" s="82" t="s">
        <v>321</v>
      </c>
      <c r="C99" s="48" t="s">
        <v>114</v>
      </c>
      <c r="D99" s="48" t="s">
        <v>322</v>
      </c>
      <c r="E99" s="82" t="s">
        <v>95</v>
      </c>
      <c r="F99" s="82">
        <v>0.38</v>
      </c>
      <c r="G99" s="74" t="s">
        <v>8</v>
      </c>
    </row>
    <row r="100" spans="1:13" ht="27" customHeight="1" x14ac:dyDescent="0.25">
      <c r="A100" s="32">
        <v>342</v>
      </c>
      <c r="B100" s="82" t="s">
        <v>323</v>
      </c>
      <c r="C100" s="49" t="s">
        <v>268</v>
      </c>
      <c r="D100" s="49" t="s">
        <v>324</v>
      </c>
      <c r="E100" s="50" t="s">
        <v>908</v>
      </c>
      <c r="F100" s="50">
        <v>0.39200000000000002</v>
      </c>
      <c r="G100" s="51" t="s">
        <v>8</v>
      </c>
    </row>
    <row r="101" spans="1:13" ht="27" customHeight="1" x14ac:dyDescent="0.25">
      <c r="A101" s="32">
        <v>343</v>
      </c>
      <c r="B101" s="82" t="s">
        <v>983</v>
      </c>
      <c r="C101" s="49" t="s">
        <v>271</v>
      </c>
      <c r="D101" s="49" t="s">
        <v>984</v>
      </c>
      <c r="E101" s="50" t="s">
        <v>95</v>
      </c>
      <c r="F101" s="50">
        <v>0.115</v>
      </c>
      <c r="G101" s="51" t="s">
        <v>8</v>
      </c>
    </row>
    <row r="102" spans="1:13" ht="27" customHeight="1" x14ac:dyDescent="0.25">
      <c r="A102" s="41" t="s">
        <v>325</v>
      </c>
      <c r="B102" s="14"/>
      <c r="C102" s="14"/>
      <c r="D102" s="14"/>
      <c r="E102" s="14"/>
      <c r="F102" s="14"/>
      <c r="G102" s="42"/>
    </row>
    <row r="103" spans="1:13" ht="27" customHeight="1" x14ac:dyDescent="0.25">
      <c r="A103" s="32">
        <v>344</v>
      </c>
      <c r="B103" s="82" t="s">
        <v>326</v>
      </c>
      <c r="C103" s="48" t="s">
        <v>327</v>
      </c>
      <c r="D103" s="48" t="s">
        <v>959</v>
      </c>
      <c r="E103" s="82" t="s">
        <v>95</v>
      </c>
      <c r="F103" s="82">
        <v>0.93</v>
      </c>
      <c r="G103" s="74" t="s">
        <v>8</v>
      </c>
    </row>
    <row r="104" spans="1:13" ht="27" customHeight="1" x14ac:dyDescent="0.25">
      <c r="A104" s="78">
        <v>345</v>
      </c>
      <c r="B104" s="80" t="s">
        <v>954</v>
      </c>
      <c r="C104" s="68" t="s">
        <v>116</v>
      </c>
      <c r="D104" s="68" t="s">
        <v>975</v>
      </c>
      <c r="E104" s="80" t="s">
        <v>95</v>
      </c>
      <c r="F104" s="6">
        <v>0.92</v>
      </c>
      <c r="G104" s="34" t="s">
        <v>8</v>
      </c>
    </row>
    <row r="105" spans="1:13" ht="27" customHeight="1" x14ac:dyDescent="0.25">
      <c r="A105" s="32">
        <v>346</v>
      </c>
      <c r="B105" s="80" t="s">
        <v>955</v>
      </c>
      <c r="C105" s="68" t="s">
        <v>119</v>
      </c>
      <c r="D105" s="68" t="s">
        <v>976</v>
      </c>
      <c r="E105" s="80" t="s">
        <v>95</v>
      </c>
      <c r="F105" s="80">
        <v>0.53500000000000003</v>
      </c>
      <c r="G105" s="34" t="s">
        <v>8</v>
      </c>
      <c r="M105">
        <f>SUBTOTAL(9,F105:L105)</f>
        <v>0.53500000000000003</v>
      </c>
    </row>
    <row r="106" spans="1:13" ht="27" customHeight="1" x14ac:dyDescent="0.25">
      <c r="A106" s="78">
        <v>347</v>
      </c>
      <c r="B106" s="80" t="s">
        <v>956</v>
      </c>
      <c r="C106" s="68" t="s">
        <v>107</v>
      </c>
      <c r="D106" s="68" t="s">
        <v>977</v>
      </c>
      <c r="E106" s="80" t="s">
        <v>95</v>
      </c>
      <c r="F106" s="6">
        <v>0.27</v>
      </c>
      <c r="G106" s="34" t="s">
        <v>8</v>
      </c>
    </row>
    <row r="107" spans="1:13" ht="27" customHeight="1" x14ac:dyDescent="0.25">
      <c r="A107" s="32">
        <v>348</v>
      </c>
      <c r="B107" s="80" t="s">
        <v>1004</v>
      </c>
      <c r="C107" s="68" t="s">
        <v>106</v>
      </c>
      <c r="D107" s="68" t="s">
        <v>1006</v>
      </c>
      <c r="E107" s="80" t="s">
        <v>95</v>
      </c>
      <c r="F107" s="6">
        <v>0.23</v>
      </c>
      <c r="G107" s="34" t="s">
        <v>8</v>
      </c>
    </row>
    <row r="108" spans="1:13" ht="27" customHeight="1" x14ac:dyDescent="0.25">
      <c r="A108" s="78">
        <v>349</v>
      </c>
      <c r="B108" s="80" t="s">
        <v>1005</v>
      </c>
      <c r="C108" s="68" t="s">
        <v>122</v>
      </c>
      <c r="D108" s="68" t="s">
        <v>1007</v>
      </c>
      <c r="E108" s="80" t="s">
        <v>95</v>
      </c>
      <c r="F108" s="6">
        <v>0.18</v>
      </c>
      <c r="G108" s="34" t="s">
        <v>8</v>
      </c>
    </row>
    <row r="109" spans="1:13" ht="27" customHeight="1" x14ac:dyDescent="0.25">
      <c r="A109" s="41" t="s">
        <v>328</v>
      </c>
      <c r="B109" s="14"/>
      <c r="C109" s="14"/>
      <c r="D109" s="14"/>
      <c r="E109" s="14"/>
      <c r="F109" s="14"/>
      <c r="G109" s="42"/>
    </row>
    <row r="110" spans="1:13" ht="27" customHeight="1" x14ac:dyDescent="0.25">
      <c r="A110" s="32">
        <v>350</v>
      </c>
      <c r="B110" s="82" t="s">
        <v>329</v>
      </c>
      <c r="C110" s="48" t="s">
        <v>109</v>
      </c>
      <c r="D110" s="48" t="s">
        <v>330</v>
      </c>
      <c r="E110" s="82" t="s">
        <v>95</v>
      </c>
      <c r="F110" s="82">
        <v>1.0640000000000001</v>
      </c>
      <c r="G110" s="74" t="s">
        <v>8</v>
      </c>
    </row>
    <row r="111" spans="1:13" ht="27" customHeight="1" x14ac:dyDescent="0.25">
      <c r="A111" s="32">
        <v>351</v>
      </c>
      <c r="B111" s="82" t="s">
        <v>331</v>
      </c>
      <c r="C111" s="48" t="s">
        <v>205</v>
      </c>
      <c r="D111" s="48" t="s">
        <v>332</v>
      </c>
      <c r="E111" s="82" t="s">
        <v>95</v>
      </c>
      <c r="F111" s="82">
        <v>0.68500000000000005</v>
      </c>
      <c r="G111" s="74" t="s">
        <v>8</v>
      </c>
    </row>
    <row r="112" spans="1:13" ht="27" customHeight="1" x14ac:dyDescent="0.25">
      <c r="A112" s="32">
        <v>352</v>
      </c>
      <c r="B112" s="82" t="s">
        <v>333</v>
      </c>
      <c r="C112" s="48" t="s">
        <v>107</v>
      </c>
      <c r="D112" s="48" t="s">
        <v>334</v>
      </c>
      <c r="E112" s="82" t="s">
        <v>95</v>
      </c>
      <c r="F112" s="82">
        <v>0.155</v>
      </c>
      <c r="G112" s="74" t="s">
        <v>8</v>
      </c>
    </row>
    <row r="113" spans="1:7" ht="27" customHeight="1" x14ac:dyDescent="0.25">
      <c r="A113" s="32">
        <v>353</v>
      </c>
      <c r="B113" s="82" t="s">
        <v>335</v>
      </c>
      <c r="C113" s="48" t="s">
        <v>105</v>
      </c>
      <c r="D113" s="48" t="s">
        <v>336</v>
      </c>
      <c r="E113" s="82" t="s">
        <v>96</v>
      </c>
      <c r="F113" s="82">
        <v>0.22</v>
      </c>
      <c r="G113" s="74" t="s">
        <v>8</v>
      </c>
    </row>
    <row r="114" spans="1:7" ht="27" customHeight="1" x14ac:dyDescent="0.25">
      <c r="A114" s="41" t="s">
        <v>337</v>
      </c>
      <c r="B114" s="14"/>
      <c r="C114" s="14"/>
      <c r="D114" s="14"/>
      <c r="E114" s="14"/>
      <c r="F114" s="14"/>
      <c r="G114" s="42"/>
    </row>
    <row r="115" spans="1:7" ht="27" customHeight="1" x14ac:dyDescent="0.25">
      <c r="A115" s="32">
        <v>354</v>
      </c>
      <c r="B115" s="82" t="s">
        <v>338</v>
      </c>
      <c r="C115" s="48" t="s">
        <v>339</v>
      </c>
      <c r="D115" s="48" t="s">
        <v>340</v>
      </c>
      <c r="E115" s="82" t="s">
        <v>95</v>
      </c>
      <c r="F115" s="5">
        <v>0.52500000000000002</v>
      </c>
      <c r="G115" s="74" t="s">
        <v>8</v>
      </c>
    </row>
    <row r="116" spans="1:7" ht="27" customHeight="1" x14ac:dyDescent="0.25">
      <c r="A116" s="32">
        <v>355</v>
      </c>
      <c r="B116" s="82" t="s">
        <v>341</v>
      </c>
      <c r="C116" s="48" t="s">
        <v>342</v>
      </c>
      <c r="D116" s="48" t="s">
        <v>343</v>
      </c>
      <c r="E116" s="82" t="s">
        <v>95</v>
      </c>
      <c r="F116" s="5">
        <v>2.71</v>
      </c>
      <c r="G116" s="74" t="s">
        <v>8</v>
      </c>
    </row>
    <row r="117" spans="1:7" s="17" customFormat="1" ht="27" customHeight="1" x14ac:dyDescent="0.25">
      <c r="A117" s="32">
        <v>356</v>
      </c>
      <c r="B117" s="80" t="s">
        <v>344</v>
      </c>
      <c r="C117" s="68" t="s">
        <v>345</v>
      </c>
      <c r="D117" s="68" t="s">
        <v>1008</v>
      </c>
      <c r="E117" s="80" t="s">
        <v>95</v>
      </c>
      <c r="F117" s="80">
        <v>2.5590000000000002</v>
      </c>
      <c r="G117" s="34" t="s">
        <v>8</v>
      </c>
    </row>
    <row r="118" spans="1:7" s="17" customFormat="1" ht="27" customHeight="1" x14ac:dyDescent="0.25">
      <c r="A118" s="32">
        <v>357</v>
      </c>
      <c r="B118" s="80" t="s">
        <v>346</v>
      </c>
      <c r="C118" s="68" t="s">
        <v>220</v>
      </c>
      <c r="D118" s="68" t="s">
        <v>347</v>
      </c>
      <c r="E118" s="80" t="s">
        <v>95</v>
      </c>
      <c r="F118" s="80">
        <v>0.17399999999999999</v>
      </c>
      <c r="G118" s="34" t="s">
        <v>8</v>
      </c>
    </row>
    <row r="119" spans="1:7" s="17" customFormat="1" ht="27" customHeight="1" x14ac:dyDescent="0.25">
      <c r="A119" s="32">
        <v>358</v>
      </c>
      <c r="B119" s="80" t="s">
        <v>348</v>
      </c>
      <c r="C119" s="68" t="s">
        <v>223</v>
      </c>
      <c r="D119" s="68" t="s">
        <v>349</v>
      </c>
      <c r="E119" s="80" t="s">
        <v>95</v>
      </c>
      <c r="F119" s="80">
        <v>0.183</v>
      </c>
      <c r="G119" s="34" t="s">
        <v>8</v>
      </c>
    </row>
    <row r="120" spans="1:7" s="17" customFormat="1" ht="27" customHeight="1" x14ac:dyDescent="0.25">
      <c r="A120" s="32">
        <v>359</v>
      </c>
      <c r="B120" s="80" t="s">
        <v>996</v>
      </c>
      <c r="C120" s="68" t="s">
        <v>997</v>
      </c>
      <c r="D120" s="68" t="s">
        <v>998</v>
      </c>
      <c r="E120" s="80" t="s">
        <v>95</v>
      </c>
      <c r="F120" s="80">
        <v>0.77</v>
      </c>
      <c r="G120" s="34" t="s">
        <v>8</v>
      </c>
    </row>
    <row r="121" spans="1:7" ht="27" customHeight="1" x14ac:dyDescent="0.25">
      <c r="A121" s="32">
        <v>360</v>
      </c>
      <c r="B121" s="82" t="s">
        <v>350</v>
      </c>
      <c r="C121" s="48" t="s">
        <v>229</v>
      </c>
      <c r="D121" s="48" t="s">
        <v>351</v>
      </c>
      <c r="E121" s="82" t="s">
        <v>95</v>
      </c>
      <c r="F121" s="82">
        <v>0.23799999999999999</v>
      </c>
      <c r="G121" s="74" t="s">
        <v>8</v>
      </c>
    </row>
    <row r="122" spans="1:7" ht="27" customHeight="1" x14ac:dyDescent="0.25">
      <c r="A122" s="32">
        <v>361</v>
      </c>
      <c r="B122" s="82" t="s">
        <v>352</v>
      </c>
      <c r="C122" s="48" t="s">
        <v>232</v>
      </c>
      <c r="D122" s="48" t="s">
        <v>353</v>
      </c>
      <c r="E122" s="82" t="s">
        <v>95</v>
      </c>
      <c r="F122" s="82">
        <v>0.13300000000000001</v>
      </c>
      <c r="G122" s="74" t="s">
        <v>8</v>
      </c>
    </row>
    <row r="123" spans="1:7" ht="27" customHeight="1" x14ac:dyDescent="0.25">
      <c r="A123" s="32">
        <v>362</v>
      </c>
      <c r="B123" s="82" t="s">
        <v>354</v>
      </c>
      <c r="C123" s="48" t="s">
        <v>234</v>
      </c>
      <c r="D123" s="48" t="s">
        <v>355</v>
      </c>
      <c r="E123" s="82" t="s">
        <v>95</v>
      </c>
      <c r="F123" s="82">
        <v>0.14699999999999999</v>
      </c>
      <c r="G123" s="74" t="s">
        <v>8</v>
      </c>
    </row>
    <row r="124" spans="1:7" ht="27" customHeight="1" x14ac:dyDescent="0.25">
      <c r="A124" s="32">
        <v>363</v>
      </c>
      <c r="B124" s="82" t="s">
        <v>356</v>
      </c>
      <c r="C124" s="48" t="s">
        <v>237</v>
      </c>
      <c r="D124" s="48" t="s">
        <v>357</v>
      </c>
      <c r="E124" s="82" t="s">
        <v>95</v>
      </c>
      <c r="F124" s="5">
        <v>0.22</v>
      </c>
      <c r="G124" s="74" t="s">
        <v>8</v>
      </c>
    </row>
    <row r="125" spans="1:7" ht="27" customHeight="1" x14ac:dyDescent="0.25">
      <c r="A125" s="32">
        <v>364</v>
      </c>
      <c r="B125" s="82" t="s">
        <v>358</v>
      </c>
      <c r="C125" s="48" t="s">
        <v>240</v>
      </c>
      <c r="D125" s="48" t="s">
        <v>359</v>
      </c>
      <c r="E125" s="82" t="s">
        <v>95</v>
      </c>
      <c r="F125" s="5">
        <v>0.35</v>
      </c>
      <c r="G125" s="74" t="s">
        <v>8</v>
      </c>
    </row>
    <row r="126" spans="1:7" ht="27" customHeight="1" x14ac:dyDescent="0.25">
      <c r="A126" s="32">
        <v>365</v>
      </c>
      <c r="B126" s="82" t="s">
        <v>360</v>
      </c>
      <c r="C126" s="48" t="s">
        <v>243</v>
      </c>
      <c r="D126" s="48" t="s">
        <v>361</v>
      </c>
      <c r="E126" s="82" t="s">
        <v>95</v>
      </c>
      <c r="F126" s="82">
        <v>0.25800000000000001</v>
      </c>
      <c r="G126" s="74" t="s">
        <v>8</v>
      </c>
    </row>
    <row r="127" spans="1:7" ht="27" customHeight="1" x14ac:dyDescent="0.25">
      <c r="A127" s="32">
        <v>366</v>
      </c>
      <c r="B127" s="82" t="s">
        <v>362</v>
      </c>
      <c r="C127" s="48" t="s">
        <v>246</v>
      </c>
      <c r="D127" s="48" t="s">
        <v>363</v>
      </c>
      <c r="E127" s="82" t="s">
        <v>95</v>
      </c>
      <c r="F127" s="5">
        <v>0.26</v>
      </c>
      <c r="G127" s="74" t="s">
        <v>8</v>
      </c>
    </row>
    <row r="128" spans="1:7" ht="27" customHeight="1" x14ac:dyDescent="0.25">
      <c r="A128" s="32">
        <v>367</v>
      </c>
      <c r="B128" s="82" t="s">
        <v>364</v>
      </c>
      <c r="C128" s="48" t="s">
        <v>249</v>
      </c>
      <c r="D128" s="48" t="s">
        <v>365</v>
      </c>
      <c r="E128" s="82" t="s">
        <v>95</v>
      </c>
      <c r="F128" s="82">
        <v>0.26600000000000001</v>
      </c>
      <c r="G128" s="74" t="s">
        <v>8</v>
      </c>
    </row>
    <row r="129" spans="1:7" ht="27" customHeight="1" x14ac:dyDescent="0.25">
      <c r="A129" s="32">
        <v>368</v>
      </c>
      <c r="B129" s="82" t="s">
        <v>366</v>
      </c>
      <c r="C129" s="48" t="s">
        <v>251</v>
      </c>
      <c r="D129" s="48" t="s">
        <v>367</v>
      </c>
      <c r="E129" s="82" t="s">
        <v>95</v>
      </c>
      <c r="F129" s="82">
        <v>0.24299999999999999</v>
      </c>
      <c r="G129" s="74" t="s">
        <v>8</v>
      </c>
    </row>
    <row r="130" spans="1:7" ht="27" customHeight="1" x14ac:dyDescent="0.25">
      <c r="A130" s="32">
        <v>369</v>
      </c>
      <c r="B130" s="82" t="s">
        <v>368</v>
      </c>
      <c r="C130" s="48" t="s">
        <v>254</v>
      </c>
      <c r="D130" s="48" t="s">
        <v>369</v>
      </c>
      <c r="E130" s="82" t="s">
        <v>95</v>
      </c>
      <c r="F130" s="82">
        <v>0.23499999999999999</v>
      </c>
      <c r="G130" s="74" t="s">
        <v>8</v>
      </c>
    </row>
    <row r="131" spans="1:7" ht="27" customHeight="1" x14ac:dyDescent="0.25">
      <c r="A131" s="32">
        <v>370</v>
      </c>
      <c r="B131" s="82" t="s">
        <v>370</v>
      </c>
      <c r="C131" s="48" t="s">
        <v>371</v>
      </c>
      <c r="D131" s="48" t="s">
        <v>372</v>
      </c>
      <c r="E131" s="82" t="s">
        <v>94</v>
      </c>
      <c r="F131" s="82">
        <v>0.189</v>
      </c>
      <c r="G131" s="74" t="s">
        <v>8</v>
      </c>
    </row>
    <row r="132" spans="1:7" ht="27" customHeight="1" x14ac:dyDescent="0.25">
      <c r="A132" s="32">
        <v>371</v>
      </c>
      <c r="B132" s="82" t="s">
        <v>373</v>
      </c>
      <c r="C132" s="48" t="s">
        <v>374</v>
      </c>
      <c r="D132" s="48" t="s">
        <v>375</v>
      </c>
      <c r="E132" s="82" t="s">
        <v>96</v>
      </c>
      <c r="F132" s="82">
        <v>0.15</v>
      </c>
      <c r="G132" s="74" t="s">
        <v>8</v>
      </c>
    </row>
    <row r="133" spans="1:7" ht="27" customHeight="1" x14ac:dyDescent="0.25">
      <c r="A133" s="32">
        <v>372</v>
      </c>
      <c r="B133" s="82" t="s">
        <v>376</v>
      </c>
      <c r="C133" s="48" t="s">
        <v>377</v>
      </c>
      <c r="D133" s="48" t="s">
        <v>378</v>
      </c>
      <c r="E133" s="82" t="s">
        <v>95</v>
      </c>
      <c r="F133" s="5">
        <v>0.1</v>
      </c>
      <c r="G133" s="74" t="s">
        <v>8</v>
      </c>
    </row>
    <row r="134" spans="1:7" ht="27" customHeight="1" x14ac:dyDescent="0.25">
      <c r="A134" s="32">
        <v>373</v>
      </c>
      <c r="B134" s="82" t="s">
        <v>379</v>
      </c>
      <c r="C134" s="48" t="s">
        <v>380</v>
      </c>
      <c r="D134" s="48" t="s">
        <v>381</v>
      </c>
      <c r="E134" s="82" t="s">
        <v>95</v>
      </c>
      <c r="F134" s="82">
        <v>0.17299999999999999</v>
      </c>
      <c r="G134" s="74" t="s">
        <v>8</v>
      </c>
    </row>
    <row r="135" spans="1:7" ht="27" customHeight="1" x14ac:dyDescent="0.25">
      <c r="A135" s="41" t="s">
        <v>382</v>
      </c>
      <c r="B135" s="14"/>
      <c r="C135" s="14"/>
      <c r="D135" s="14"/>
      <c r="E135" s="14"/>
      <c r="F135" s="14"/>
      <c r="G135" s="42"/>
    </row>
    <row r="136" spans="1:7" ht="27" customHeight="1" x14ac:dyDescent="0.25">
      <c r="A136" s="32">
        <v>374</v>
      </c>
      <c r="B136" s="82" t="s">
        <v>383</v>
      </c>
      <c r="C136" s="48" t="s">
        <v>384</v>
      </c>
      <c r="D136" s="48" t="s">
        <v>385</v>
      </c>
      <c r="E136" s="82" t="s">
        <v>95</v>
      </c>
      <c r="F136" s="82">
        <v>0.63200000000000001</v>
      </c>
      <c r="G136" s="74" t="s">
        <v>8</v>
      </c>
    </row>
    <row r="137" spans="1:7" ht="27" customHeight="1" x14ac:dyDescent="0.25">
      <c r="A137" s="32">
        <v>375</v>
      </c>
      <c r="B137" s="82" t="s">
        <v>386</v>
      </c>
      <c r="C137" s="48" t="s">
        <v>387</v>
      </c>
      <c r="D137" s="48" t="s">
        <v>388</v>
      </c>
      <c r="E137" s="82" t="s">
        <v>95</v>
      </c>
      <c r="F137" s="82">
        <v>0.64300000000000002</v>
      </c>
      <c r="G137" s="74" t="s">
        <v>8</v>
      </c>
    </row>
    <row r="138" spans="1:7" ht="27" customHeight="1" x14ac:dyDescent="0.25">
      <c r="A138" s="32">
        <v>376</v>
      </c>
      <c r="B138" s="82" t="s">
        <v>390</v>
      </c>
      <c r="C138" s="48" t="s">
        <v>391</v>
      </c>
      <c r="D138" s="48" t="s">
        <v>392</v>
      </c>
      <c r="E138" s="82" t="s">
        <v>95</v>
      </c>
      <c r="F138" s="82">
        <v>0.307</v>
      </c>
      <c r="G138" s="74" t="s">
        <v>8</v>
      </c>
    </row>
    <row r="139" spans="1:7" ht="27" customHeight="1" x14ac:dyDescent="0.25">
      <c r="A139" s="32">
        <v>377</v>
      </c>
      <c r="B139" s="82" t="s">
        <v>393</v>
      </c>
      <c r="C139" s="48" t="s">
        <v>394</v>
      </c>
      <c r="D139" s="48" t="s">
        <v>395</v>
      </c>
      <c r="E139" s="82" t="s">
        <v>95</v>
      </c>
      <c r="F139" s="82">
        <v>0.33600000000000002</v>
      </c>
      <c r="G139" s="74" t="s">
        <v>8</v>
      </c>
    </row>
    <row r="140" spans="1:7" ht="27" customHeight="1" x14ac:dyDescent="0.25">
      <c r="A140" s="32">
        <v>378</v>
      </c>
      <c r="B140" s="82" t="s">
        <v>396</v>
      </c>
      <c r="C140" s="48" t="s">
        <v>397</v>
      </c>
      <c r="D140" s="48" t="s">
        <v>398</v>
      </c>
      <c r="E140" s="82" t="s">
        <v>95</v>
      </c>
      <c r="F140" s="82">
        <v>0.26500000000000001</v>
      </c>
      <c r="G140" s="74" t="s">
        <v>8</v>
      </c>
    </row>
    <row r="141" spans="1:7" ht="27" customHeight="1" x14ac:dyDescent="0.25">
      <c r="A141" s="32">
        <v>379</v>
      </c>
      <c r="B141" s="82" t="s">
        <v>399</v>
      </c>
      <c r="C141" s="48" t="s">
        <v>400</v>
      </c>
      <c r="D141" s="48" t="s">
        <v>401</v>
      </c>
      <c r="E141" s="82" t="s">
        <v>95</v>
      </c>
      <c r="F141" s="82">
        <v>0.182</v>
      </c>
      <c r="G141" s="74" t="s">
        <v>8</v>
      </c>
    </row>
    <row r="142" spans="1:7" ht="27" customHeight="1" x14ac:dyDescent="0.25">
      <c r="A142" s="32">
        <v>380</v>
      </c>
      <c r="B142" s="82" t="s">
        <v>402</v>
      </c>
      <c r="C142" s="48" t="s">
        <v>339</v>
      </c>
      <c r="D142" s="48" t="s">
        <v>403</v>
      </c>
      <c r="E142" s="82" t="s">
        <v>95</v>
      </c>
      <c r="F142" s="82">
        <v>0.252</v>
      </c>
      <c r="G142" s="74" t="s">
        <v>8</v>
      </c>
    </row>
    <row r="143" spans="1:7" ht="27" customHeight="1" x14ac:dyDescent="0.25">
      <c r="A143" s="32">
        <v>381</v>
      </c>
      <c r="B143" s="82" t="s">
        <v>404</v>
      </c>
      <c r="C143" s="48" t="s">
        <v>220</v>
      </c>
      <c r="D143" s="48" t="s">
        <v>405</v>
      </c>
      <c r="E143" s="82" t="s">
        <v>95</v>
      </c>
      <c r="F143" s="82">
        <v>0.45</v>
      </c>
      <c r="G143" s="74" t="s">
        <v>8</v>
      </c>
    </row>
    <row r="144" spans="1:7" ht="27" customHeight="1" x14ac:dyDescent="0.25">
      <c r="A144" s="32">
        <v>382</v>
      </c>
      <c r="B144" s="82" t="s">
        <v>406</v>
      </c>
      <c r="C144" s="48" t="s">
        <v>223</v>
      </c>
      <c r="D144" s="48" t="s">
        <v>407</v>
      </c>
      <c r="E144" s="82" t="s">
        <v>96</v>
      </c>
      <c r="F144" s="82">
        <v>0.20499999999999999</v>
      </c>
      <c r="G144" s="74" t="s">
        <v>8</v>
      </c>
    </row>
    <row r="145" spans="1:7" ht="27" customHeight="1" x14ac:dyDescent="0.25">
      <c r="A145" s="32">
        <v>383</v>
      </c>
      <c r="B145" s="82" t="s">
        <v>408</v>
      </c>
      <c r="C145" s="48" t="s">
        <v>226</v>
      </c>
      <c r="D145" s="48" t="s">
        <v>409</v>
      </c>
      <c r="E145" s="82" t="s">
        <v>95</v>
      </c>
      <c r="F145" s="82">
        <v>0.20399999999999999</v>
      </c>
      <c r="G145" s="74" t="s">
        <v>8</v>
      </c>
    </row>
    <row r="146" spans="1:7" ht="27" customHeight="1" x14ac:dyDescent="0.25">
      <c r="A146" s="32">
        <v>384</v>
      </c>
      <c r="B146" s="82" t="s">
        <v>410</v>
      </c>
      <c r="C146" s="48" t="s">
        <v>229</v>
      </c>
      <c r="D146" s="48" t="s">
        <v>940</v>
      </c>
      <c r="E146" s="82" t="s">
        <v>95</v>
      </c>
      <c r="F146" s="82">
        <v>0.20200000000000001</v>
      </c>
      <c r="G146" s="74" t="s">
        <v>8</v>
      </c>
    </row>
    <row r="147" spans="1:7" ht="27" customHeight="1" x14ac:dyDescent="0.25">
      <c r="A147" s="32">
        <v>385</v>
      </c>
      <c r="B147" s="82" t="s">
        <v>411</v>
      </c>
      <c r="C147" s="48" t="s">
        <v>232</v>
      </c>
      <c r="D147" s="48" t="s">
        <v>939</v>
      </c>
      <c r="E147" s="82" t="s">
        <v>95</v>
      </c>
      <c r="F147" s="82">
        <v>0.23899999999999999</v>
      </c>
      <c r="G147" s="74" t="s">
        <v>8</v>
      </c>
    </row>
    <row r="148" spans="1:7" ht="27" customHeight="1" x14ac:dyDescent="0.25">
      <c r="A148" s="41" t="s">
        <v>412</v>
      </c>
      <c r="B148" s="14"/>
      <c r="C148" s="14"/>
      <c r="D148" s="14"/>
      <c r="E148" s="14"/>
      <c r="F148" s="14"/>
      <c r="G148" s="42"/>
    </row>
    <row r="149" spans="1:7" ht="27" customHeight="1" x14ac:dyDescent="0.25">
      <c r="A149" s="32">
        <v>386</v>
      </c>
      <c r="B149" s="82" t="s">
        <v>413</v>
      </c>
      <c r="C149" s="48" t="s">
        <v>414</v>
      </c>
      <c r="D149" s="48" t="s">
        <v>941</v>
      </c>
      <c r="E149" s="82" t="s">
        <v>95</v>
      </c>
      <c r="F149" s="82">
        <v>0.73</v>
      </c>
      <c r="G149" s="74" t="s">
        <v>8</v>
      </c>
    </row>
    <row r="150" spans="1:7" ht="27" customHeight="1" x14ac:dyDescent="0.25">
      <c r="A150" s="32">
        <v>387</v>
      </c>
      <c r="B150" s="82" t="s">
        <v>415</v>
      </c>
      <c r="C150" s="48" t="s">
        <v>416</v>
      </c>
      <c r="D150" s="48" t="s">
        <v>942</v>
      </c>
      <c r="E150" s="82" t="s">
        <v>96</v>
      </c>
      <c r="F150" s="82">
        <v>0.20699999999999999</v>
      </c>
      <c r="G150" s="74" t="s">
        <v>8</v>
      </c>
    </row>
    <row r="151" spans="1:7" ht="27" customHeight="1" x14ac:dyDescent="0.25">
      <c r="A151" s="32">
        <v>388</v>
      </c>
      <c r="B151" s="82" t="s">
        <v>417</v>
      </c>
      <c r="C151" s="48" t="s">
        <v>124</v>
      </c>
      <c r="D151" s="48" t="s">
        <v>418</v>
      </c>
      <c r="E151" s="82" t="s">
        <v>95</v>
      </c>
      <c r="F151" s="82">
        <v>1.155</v>
      </c>
      <c r="G151" s="74" t="s">
        <v>8</v>
      </c>
    </row>
    <row r="152" spans="1:7" ht="27" customHeight="1" x14ac:dyDescent="0.25">
      <c r="A152" s="41" t="s">
        <v>419</v>
      </c>
      <c r="B152" s="14"/>
      <c r="C152" s="14"/>
      <c r="D152" s="14"/>
      <c r="E152" s="14"/>
      <c r="F152" s="14"/>
      <c r="G152" s="42"/>
    </row>
    <row r="153" spans="1:7" ht="27" customHeight="1" x14ac:dyDescent="0.25">
      <c r="A153" s="32">
        <v>389</v>
      </c>
      <c r="B153" s="82" t="s">
        <v>420</v>
      </c>
      <c r="C153" s="48" t="s">
        <v>109</v>
      </c>
      <c r="D153" s="68" t="s">
        <v>978</v>
      </c>
      <c r="E153" s="82" t="s">
        <v>95</v>
      </c>
      <c r="F153" s="5">
        <v>0.45800000000000002</v>
      </c>
      <c r="G153" s="74" t="s">
        <v>8</v>
      </c>
    </row>
    <row r="154" spans="1:7" ht="27" customHeight="1" x14ac:dyDescent="0.25">
      <c r="A154" s="32">
        <v>390</v>
      </c>
      <c r="B154" s="82" t="s">
        <v>421</v>
      </c>
      <c r="C154" s="48" t="s">
        <v>107</v>
      </c>
      <c r="D154" s="48" t="s">
        <v>422</v>
      </c>
      <c r="E154" s="82" t="s">
        <v>95</v>
      </c>
      <c r="F154" s="5">
        <v>0.3</v>
      </c>
      <c r="G154" s="74" t="s">
        <v>8</v>
      </c>
    </row>
    <row r="155" spans="1:7" ht="27" customHeight="1" x14ac:dyDescent="0.25">
      <c r="A155" s="32">
        <v>391</v>
      </c>
      <c r="B155" s="82" t="s">
        <v>986</v>
      </c>
      <c r="C155" s="48" t="s">
        <v>988</v>
      </c>
      <c r="D155" s="68" t="s">
        <v>989</v>
      </c>
      <c r="E155" s="82" t="s">
        <v>95</v>
      </c>
      <c r="F155" s="5">
        <v>0.28000000000000003</v>
      </c>
      <c r="G155" s="74" t="s">
        <v>8</v>
      </c>
    </row>
    <row r="156" spans="1:7" ht="27" customHeight="1" x14ac:dyDescent="0.25">
      <c r="A156" s="32">
        <v>392</v>
      </c>
      <c r="B156" s="82" t="s">
        <v>985</v>
      </c>
      <c r="C156" s="48" t="s">
        <v>106</v>
      </c>
      <c r="D156" s="68" t="s">
        <v>990</v>
      </c>
      <c r="E156" s="82" t="s">
        <v>96</v>
      </c>
      <c r="F156" s="5">
        <v>0.31</v>
      </c>
      <c r="G156" s="74" t="s">
        <v>8</v>
      </c>
    </row>
    <row r="157" spans="1:7" ht="27" customHeight="1" x14ac:dyDescent="0.25">
      <c r="A157" s="32">
        <v>393</v>
      </c>
      <c r="B157" s="82" t="s">
        <v>987</v>
      </c>
      <c r="C157" s="48" t="s">
        <v>108</v>
      </c>
      <c r="D157" s="48" t="s">
        <v>991</v>
      </c>
      <c r="E157" s="82" t="s">
        <v>95</v>
      </c>
      <c r="F157" s="5">
        <v>0.53</v>
      </c>
      <c r="G157" s="74" t="s">
        <v>8</v>
      </c>
    </row>
    <row r="158" spans="1:7" ht="27" customHeight="1" x14ac:dyDescent="0.25">
      <c r="A158" s="41" t="s">
        <v>423</v>
      </c>
      <c r="B158" s="14"/>
      <c r="C158" s="14"/>
      <c r="D158" s="14"/>
      <c r="E158" s="14"/>
      <c r="F158" s="14"/>
      <c r="G158" s="42"/>
    </row>
    <row r="159" spans="1:7" ht="27" customHeight="1" x14ac:dyDescent="0.25">
      <c r="A159" s="32">
        <v>394</v>
      </c>
      <c r="B159" s="82" t="s">
        <v>424</v>
      </c>
      <c r="C159" s="48" t="s">
        <v>425</v>
      </c>
      <c r="D159" s="48" t="s">
        <v>426</v>
      </c>
      <c r="E159" s="82" t="s">
        <v>94</v>
      </c>
      <c r="F159" s="82">
        <v>1.5</v>
      </c>
      <c r="G159" s="74" t="s">
        <v>12</v>
      </c>
    </row>
    <row r="160" spans="1:7" ht="27" customHeight="1" x14ac:dyDescent="0.25">
      <c r="A160" s="41" t="s">
        <v>427</v>
      </c>
      <c r="B160" s="14"/>
      <c r="C160" s="14"/>
      <c r="D160" s="14"/>
      <c r="E160" s="14"/>
      <c r="F160" s="14"/>
      <c r="G160" s="42"/>
    </row>
    <row r="161" spans="1:14" ht="27" customHeight="1" x14ac:dyDescent="0.25">
      <c r="A161" s="32">
        <v>395</v>
      </c>
      <c r="B161" s="82" t="s">
        <v>428</v>
      </c>
      <c r="C161" s="48" t="s">
        <v>109</v>
      </c>
      <c r="D161" s="48" t="s">
        <v>429</v>
      </c>
      <c r="E161" s="82" t="s">
        <v>95</v>
      </c>
      <c r="F161" s="82">
        <v>0.61699999999999999</v>
      </c>
      <c r="G161" s="74" t="s">
        <v>8</v>
      </c>
    </row>
    <row r="162" spans="1:14" ht="27" customHeight="1" x14ac:dyDescent="0.25">
      <c r="A162" s="32">
        <v>396</v>
      </c>
      <c r="B162" s="82" t="s">
        <v>430</v>
      </c>
      <c r="C162" s="48" t="s">
        <v>431</v>
      </c>
      <c r="D162" s="48" t="s">
        <v>432</v>
      </c>
      <c r="E162" s="82" t="s">
        <v>95</v>
      </c>
      <c r="F162" s="82">
        <v>0.26100000000000001</v>
      </c>
      <c r="G162" s="74" t="s">
        <v>8</v>
      </c>
    </row>
    <row r="163" spans="1:14" ht="27" customHeight="1" x14ac:dyDescent="0.25">
      <c r="A163" s="41" t="s">
        <v>433</v>
      </c>
      <c r="B163" s="14"/>
      <c r="C163" s="14"/>
      <c r="D163" s="14"/>
      <c r="E163" s="14"/>
      <c r="F163" s="14"/>
      <c r="G163" s="42"/>
    </row>
    <row r="164" spans="1:14" ht="27" customHeight="1" x14ac:dyDescent="0.25">
      <c r="A164" s="32">
        <v>397</v>
      </c>
      <c r="B164" s="82" t="s">
        <v>434</v>
      </c>
      <c r="C164" s="48" t="s">
        <v>435</v>
      </c>
      <c r="D164" s="48" t="s">
        <v>436</v>
      </c>
      <c r="E164" s="82" t="s">
        <v>95</v>
      </c>
      <c r="F164" s="82">
        <v>0.39500000000000002</v>
      </c>
      <c r="G164" s="74" t="s">
        <v>8</v>
      </c>
    </row>
    <row r="165" spans="1:14" ht="27" customHeight="1" x14ac:dyDescent="0.25">
      <c r="A165" s="32">
        <v>398</v>
      </c>
      <c r="B165" s="82" t="s">
        <v>437</v>
      </c>
      <c r="C165" s="48" t="s">
        <v>387</v>
      </c>
      <c r="D165" s="48" t="s">
        <v>438</v>
      </c>
      <c r="E165" s="82" t="s">
        <v>96</v>
      </c>
      <c r="F165" s="82">
        <v>0.67300000000000004</v>
      </c>
      <c r="G165" s="74" t="s">
        <v>8</v>
      </c>
    </row>
    <row r="166" spans="1:14" ht="27" customHeight="1" x14ac:dyDescent="0.25">
      <c r="A166" s="32">
        <v>399</v>
      </c>
      <c r="B166" s="82" t="s">
        <v>439</v>
      </c>
      <c r="C166" s="48" t="s">
        <v>124</v>
      </c>
      <c r="D166" s="48" t="s">
        <v>440</v>
      </c>
      <c r="E166" s="82" t="s">
        <v>95</v>
      </c>
      <c r="F166" s="82">
        <v>0.40500000000000003</v>
      </c>
      <c r="G166" s="74" t="s">
        <v>8</v>
      </c>
    </row>
    <row r="167" spans="1:14" ht="27" customHeight="1" x14ac:dyDescent="0.25">
      <c r="A167" s="32">
        <v>400</v>
      </c>
      <c r="B167" s="82" t="s">
        <v>441</v>
      </c>
      <c r="C167" s="48" t="s">
        <v>339</v>
      </c>
      <c r="D167" s="48" t="s">
        <v>299</v>
      </c>
      <c r="E167" s="82" t="s">
        <v>95</v>
      </c>
      <c r="F167" s="82">
        <v>0.42199999999999999</v>
      </c>
      <c r="G167" s="74" t="s">
        <v>8</v>
      </c>
    </row>
    <row r="168" spans="1:14" ht="27" customHeight="1" x14ac:dyDescent="0.25">
      <c r="A168" s="41" t="s">
        <v>442</v>
      </c>
      <c r="B168" s="14"/>
      <c r="C168" s="14"/>
      <c r="D168" s="14"/>
      <c r="E168" s="14"/>
      <c r="F168" s="14"/>
      <c r="G168" s="42"/>
    </row>
    <row r="169" spans="1:14" ht="27" customHeight="1" x14ac:dyDescent="0.25">
      <c r="A169" s="32">
        <v>401</v>
      </c>
      <c r="B169" s="82" t="s">
        <v>443</v>
      </c>
      <c r="C169" s="48" t="s">
        <v>444</v>
      </c>
      <c r="D169" s="48" t="s">
        <v>445</v>
      </c>
      <c r="E169" s="82" t="s">
        <v>95</v>
      </c>
      <c r="F169" s="82">
        <v>0.74299999999999999</v>
      </c>
      <c r="G169" s="74" t="s">
        <v>8</v>
      </c>
    </row>
    <row r="170" spans="1:14" ht="27" customHeight="1" x14ac:dyDescent="0.25">
      <c r="A170" s="41" t="s">
        <v>446</v>
      </c>
      <c r="B170" s="14"/>
      <c r="C170" s="14"/>
      <c r="D170" s="14"/>
      <c r="E170" s="14"/>
      <c r="F170" s="14"/>
      <c r="G170" s="42"/>
    </row>
    <row r="171" spans="1:14" ht="27" customHeight="1" x14ac:dyDescent="0.25">
      <c r="A171" s="32">
        <v>402</v>
      </c>
      <c r="B171" s="82" t="s">
        <v>447</v>
      </c>
      <c r="C171" s="48" t="s">
        <v>448</v>
      </c>
      <c r="D171" s="48" t="s">
        <v>548</v>
      </c>
      <c r="E171" s="82" t="s">
        <v>95</v>
      </c>
      <c r="F171" s="82">
        <v>0.56899999999999995</v>
      </c>
      <c r="G171" s="74" t="s">
        <v>8</v>
      </c>
    </row>
    <row r="172" spans="1:14" ht="27" customHeight="1" x14ac:dyDescent="0.25">
      <c r="A172" s="41" t="s">
        <v>449</v>
      </c>
      <c r="B172" s="14"/>
      <c r="C172" s="14"/>
      <c r="D172" s="14"/>
      <c r="E172" s="14"/>
      <c r="F172" s="14"/>
      <c r="G172" s="42"/>
    </row>
    <row r="173" spans="1:14" ht="27" customHeight="1" x14ac:dyDescent="0.25">
      <c r="A173" s="32">
        <v>403</v>
      </c>
      <c r="B173" s="82" t="s">
        <v>450</v>
      </c>
      <c r="C173" s="48" t="s">
        <v>451</v>
      </c>
      <c r="D173" s="48" t="s">
        <v>452</v>
      </c>
      <c r="E173" s="82" t="s">
        <v>95</v>
      </c>
      <c r="F173" s="82">
        <v>0.90200000000000002</v>
      </c>
      <c r="G173" s="74" t="s">
        <v>12</v>
      </c>
      <c r="N173">
        <f>SUBTOTAL(9,F173:F204)</f>
        <v>14.427999999999997</v>
      </c>
    </row>
    <row r="174" spans="1:14" ht="27" customHeight="1" x14ac:dyDescent="0.25">
      <c r="A174" s="32">
        <v>404</v>
      </c>
      <c r="B174" s="82" t="s">
        <v>453</v>
      </c>
      <c r="C174" s="48" t="s">
        <v>454</v>
      </c>
      <c r="D174" s="48" t="s">
        <v>455</v>
      </c>
      <c r="E174" s="82" t="s">
        <v>94</v>
      </c>
      <c r="F174" s="82">
        <v>1.1000000000000001</v>
      </c>
      <c r="G174" s="74" t="s">
        <v>12</v>
      </c>
    </row>
    <row r="175" spans="1:14" ht="27" customHeight="1" x14ac:dyDescent="0.25">
      <c r="A175" s="32">
        <v>405</v>
      </c>
      <c r="B175" s="82" t="s">
        <v>456</v>
      </c>
      <c r="C175" s="48" t="s">
        <v>103</v>
      </c>
      <c r="D175" s="48" t="s">
        <v>457</v>
      </c>
      <c r="E175" s="82" t="s">
        <v>95</v>
      </c>
      <c r="F175" s="82">
        <v>0.86599999999999999</v>
      </c>
      <c r="G175" s="74" t="s">
        <v>8</v>
      </c>
    </row>
    <row r="176" spans="1:14" ht="27" customHeight="1" x14ac:dyDescent="0.25">
      <c r="A176" s="32">
        <v>406</v>
      </c>
      <c r="B176" s="82" t="s">
        <v>458</v>
      </c>
      <c r="C176" s="48" t="s">
        <v>200</v>
      </c>
      <c r="D176" s="48" t="s">
        <v>459</v>
      </c>
      <c r="E176" s="82" t="s">
        <v>95</v>
      </c>
      <c r="F176" s="82">
        <v>0.42599999999999999</v>
      </c>
      <c r="G176" s="74" t="s">
        <v>8</v>
      </c>
    </row>
    <row r="177" spans="1:7" ht="27" customHeight="1" x14ac:dyDescent="0.25">
      <c r="A177" s="32">
        <v>407</v>
      </c>
      <c r="B177" s="82" t="s">
        <v>460</v>
      </c>
      <c r="C177" s="48" t="s">
        <v>461</v>
      </c>
      <c r="D177" s="48" t="s">
        <v>462</v>
      </c>
      <c r="E177" s="82" t="s">
        <v>95</v>
      </c>
      <c r="F177" s="5">
        <v>0.7</v>
      </c>
      <c r="G177" s="74" t="s">
        <v>12</v>
      </c>
    </row>
    <row r="178" spans="1:7" ht="27" customHeight="1" x14ac:dyDescent="0.25">
      <c r="A178" s="32">
        <v>408</v>
      </c>
      <c r="B178" s="82" t="s">
        <v>463</v>
      </c>
      <c r="C178" s="48" t="s">
        <v>105</v>
      </c>
      <c r="D178" s="48" t="s">
        <v>464</v>
      </c>
      <c r="E178" s="82" t="s">
        <v>96</v>
      </c>
      <c r="F178" s="82">
        <v>0.21199999999999999</v>
      </c>
      <c r="G178" s="74" t="s">
        <v>8</v>
      </c>
    </row>
    <row r="179" spans="1:7" ht="27" customHeight="1" x14ac:dyDescent="0.25">
      <c r="A179" s="32">
        <v>409</v>
      </c>
      <c r="B179" s="82" t="s">
        <v>465</v>
      </c>
      <c r="C179" s="48" t="s">
        <v>205</v>
      </c>
      <c r="D179" s="48" t="s">
        <v>466</v>
      </c>
      <c r="E179" s="82" t="s">
        <v>95</v>
      </c>
      <c r="F179" s="82">
        <v>0.27200000000000002</v>
      </c>
      <c r="G179" s="74" t="s">
        <v>8</v>
      </c>
    </row>
    <row r="180" spans="1:7" ht="27" customHeight="1" x14ac:dyDescent="0.25">
      <c r="A180" s="32">
        <v>410</v>
      </c>
      <c r="B180" s="82" t="s">
        <v>467</v>
      </c>
      <c r="C180" s="48" t="s">
        <v>121</v>
      </c>
      <c r="D180" s="48" t="s">
        <v>468</v>
      </c>
      <c r="E180" s="82" t="s">
        <v>95</v>
      </c>
      <c r="F180" s="82">
        <v>0.53100000000000003</v>
      </c>
      <c r="G180" s="74" t="s">
        <v>12</v>
      </c>
    </row>
    <row r="181" spans="1:7" ht="27" customHeight="1" x14ac:dyDescent="0.25">
      <c r="A181" s="32">
        <v>411</v>
      </c>
      <c r="B181" s="82" t="s">
        <v>469</v>
      </c>
      <c r="C181" s="48" t="s">
        <v>131</v>
      </c>
      <c r="D181" s="48" t="s">
        <v>470</v>
      </c>
      <c r="E181" s="82" t="s">
        <v>95</v>
      </c>
      <c r="F181" s="82">
        <v>0.22600000000000001</v>
      </c>
      <c r="G181" s="74" t="s">
        <v>8</v>
      </c>
    </row>
    <row r="182" spans="1:7" ht="27" customHeight="1" x14ac:dyDescent="0.25">
      <c r="A182" s="32">
        <v>412</v>
      </c>
      <c r="B182" s="82" t="s">
        <v>471</v>
      </c>
      <c r="C182" s="49" t="s">
        <v>114</v>
      </c>
      <c r="D182" s="49" t="s">
        <v>472</v>
      </c>
      <c r="E182" s="50" t="s">
        <v>96</v>
      </c>
      <c r="F182" s="50">
        <v>0.107</v>
      </c>
      <c r="G182" s="51" t="s">
        <v>8</v>
      </c>
    </row>
    <row r="183" spans="1:7" ht="27" customHeight="1" x14ac:dyDescent="0.25">
      <c r="A183" s="32">
        <v>413</v>
      </c>
      <c r="B183" s="82" t="s">
        <v>473</v>
      </c>
      <c r="C183" s="49" t="s">
        <v>268</v>
      </c>
      <c r="D183" s="49" t="s">
        <v>474</v>
      </c>
      <c r="E183" s="50" t="s">
        <v>95</v>
      </c>
      <c r="F183" s="50">
        <v>0.16800000000000001</v>
      </c>
      <c r="G183" s="51" t="s">
        <v>8</v>
      </c>
    </row>
    <row r="184" spans="1:7" ht="27" customHeight="1" x14ac:dyDescent="0.25">
      <c r="A184" s="41" t="s">
        <v>475</v>
      </c>
      <c r="B184" s="14"/>
      <c r="C184" s="14"/>
      <c r="D184" s="14"/>
      <c r="E184" s="14"/>
      <c r="F184" s="14"/>
      <c r="G184" s="42"/>
    </row>
    <row r="185" spans="1:7" ht="27" customHeight="1" x14ac:dyDescent="0.25">
      <c r="A185" s="32">
        <v>414</v>
      </c>
      <c r="B185" s="82" t="s">
        <v>476</v>
      </c>
      <c r="C185" s="48" t="s">
        <v>477</v>
      </c>
      <c r="D185" s="48" t="s">
        <v>478</v>
      </c>
      <c r="E185" s="82" t="s">
        <v>95</v>
      </c>
      <c r="F185" s="82">
        <v>0.57599999999999996</v>
      </c>
      <c r="G185" s="74" t="s">
        <v>8</v>
      </c>
    </row>
    <row r="186" spans="1:7" ht="27" customHeight="1" x14ac:dyDescent="0.25">
      <c r="A186" s="32">
        <v>415</v>
      </c>
      <c r="B186" s="82" t="s">
        <v>479</v>
      </c>
      <c r="C186" s="48" t="s">
        <v>480</v>
      </c>
      <c r="D186" s="48" t="s">
        <v>481</v>
      </c>
      <c r="E186" s="82" t="s">
        <v>94</v>
      </c>
      <c r="F186" s="82">
        <v>0.879</v>
      </c>
      <c r="G186" s="74" t="s">
        <v>12</v>
      </c>
    </row>
    <row r="187" spans="1:7" ht="27" customHeight="1" x14ac:dyDescent="0.25">
      <c r="A187" s="32">
        <v>416</v>
      </c>
      <c r="B187" s="82" t="s">
        <v>482</v>
      </c>
      <c r="C187" s="48" t="s">
        <v>119</v>
      </c>
      <c r="D187" s="48" t="s">
        <v>483</v>
      </c>
      <c r="E187" s="82" t="s">
        <v>95</v>
      </c>
      <c r="F187" s="82">
        <v>0.35</v>
      </c>
      <c r="G187" s="74" t="s">
        <v>8</v>
      </c>
    </row>
    <row r="188" spans="1:7" ht="27" customHeight="1" x14ac:dyDescent="0.25">
      <c r="A188" s="41" t="s">
        <v>484</v>
      </c>
      <c r="B188" s="14"/>
      <c r="C188" s="14"/>
      <c r="D188" s="14"/>
      <c r="E188" s="14"/>
      <c r="F188" s="14"/>
      <c r="G188" s="42"/>
    </row>
    <row r="189" spans="1:7" ht="27" customHeight="1" x14ac:dyDescent="0.25">
      <c r="A189" s="32">
        <v>417</v>
      </c>
      <c r="B189" s="82" t="s">
        <v>485</v>
      </c>
      <c r="C189" s="48" t="s">
        <v>205</v>
      </c>
      <c r="D189" s="48" t="s">
        <v>486</v>
      </c>
      <c r="E189" s="82" t="s">
        <v>95</v>
      </c>
      <c r="F189" s="82">
        <v>0.97399999999999998</v>
      </c>
      <c r="G189" s="74" t="s">
        <v>8</v>
      </c>
    </row>
    <row r="190" spans="1:7" ht="27" customHeight="1" x14ac:dyDescent="0.25">
      <c r="A190" s="32">
        <v>418</v>
      </c>
      <c r="B190" s="82" t="s">
        <v>487</v>
      </c>
      <c r="C190" s="48" t="s">
        <v>488</v>
      </c>
      <c r="D190" s="48" t="s">
        <v>489</v>
      </c>
      <c r="E190" s="82" t="s">
        <v>95</v>
      </c>
      <c r="F190" s="82">
        <v>0.68400000000000005</v>
      </c>
      <c r="G190" s="74" t="s">
        <v>8</v>
      </c>
    </row>
    <row r="191" spans="1:7" ht="27" customHeight="1" x14ac:dyDescent="0.25">
      <c r="A191" s="41" t="s">
        <v>490</v>
      </c>
      <c r="B191" s="14"/>
      <c r="C191" s="14"/>
      <c r="D191" s="14"/>
      <c r="E191" s="14"/>
      <c r="F191" s="14"/>
      <c r="G191" s="42"/>
    </row>
    <row r="192" spans="1:7" ht="27" customHeight="1" x14ac:dyDescent="0.25">
      <c r="A192" s="32">
        <v>419</v>
      </c>
      <c r="B192" s="82" t="s">
        <v>491</v>
      </c>
      <c r="C192" s="48" t="s">
        <v>492</v>
      </c>
      <c r="D192" s="48" t="s">
        <v>493</v>
      </c>
      <c r="E192" s="82" t="s">
        <v>96</v>
      </c>
      <c r="F192" s="5">
        <v>0.27</v>
      </c>
      <c r="G192" s="74" t="s">
        <v>8</v>
      </c>
    </row>
    <row r="193" spans="1:7" ht="27" customHeight="1" x14ac:dyDescent="0.25">
      <c r="A193" s="32">
        <v>420</v>
      </c>
      <c r="B193" s="82" t="s">
        <v>494</v>
      </c>
      <c r="C193" s="48" t="s">
        <v>111</v>
      </c>
      <c r="D193" s="48" t="s">
        <v>495</v>
      </c>
      <c r="E193" s="82" t="s">
        <v>96</v>
      </c>
      <c r="F193" s="82">
        <v>0.224</v>
      </c>
      <c r="G193" s="74" t="s">
        <v>8</v>
      </c>
    </row>
    <row r="194" spans="1:7" ht="27" customHeight="1" x14ac:dyDescent="0.25">
      <c r="A194" s="32">
        <v>421</v>
      </c>
      <c r="B194" s="82" t="s">
        <v>496</v>
      </c>
      <c r="C194" s="48" t="s">
        <v>127</v>
      </c>
      <c r="D194" s="48" t="s">
        <v>497</v>
      </c>
      <c r="E194" s="82" t="s">
        <v>96</v>
      </c>
      <c r="F194" s="82">
        <v>0.245</v>
      </c>
      <c r="G194" s="74" t="s">
        <v>8</v>
      </c>
    </row>
    <row r="195" spans="1:7" ht="27" customHeight="1" x14ac:dyDescent="0.25">
      <c r="A195" s="41" t="s">
        <v>498</v>
      </c>
      <c r="B195" s="14"/>
      <c r="C195" s="14"/>
      <c r="D195" s="14"/>
      <c r="E195" s="14"/>
      <c r="F195" s="14"/>
      <c r="G195" s="42"/>
    </row>
    <row r="196" spans="1:7" ht="27" customHeight="1" x14ac:dyDescent="0.25">
      <c r="A196" s="32">
        <v>422</v>
      </c>
      <c r="B196" s="82" t="s">
        <v>499</v>
      </c>
      <c r="C196" s="48" t="s">
        <v>500</v>
      </c>
      <c r="D196" s="48" t="s">
        <v>501</v>
      </c>
      <c r="E196" s="82" t="s">
        <v>95</v>
      </c>
      <c r="F196" s="82">
        <v>1.214</v>
      </c>
      <c r="G196" s="74" t="s">
        <v>8</v>
      </c>
    </row>
    <row r="197" spans="1:7" ht="27" customHeight="1" x14ac:dyDescent="0.25">
      <c r="A197" s="41" t="s">
        <v>502</v>
      </c>
      <c r="B197" s="14"/>
      <c r="C197" s="14"/>
      <c r="D197" s="14"/>
      <c r="E197" s="14"/>
      <c r="F197" s="14"/>
      <c r="G197" s="42"/>
    </row>
    <row r="198" spans="1:7" ht="27" customHeight="1" x14ac:dyDescent="0.25">
      <c r="A198" s="32">
        <v>423</v>
      </c>
      <c r="B198" s="82" t="s">
        <v>503</v>
      </c>
      <c r="C198" s="48" t="s">
        <v>504</v>
      </c>
      <c r="D198" s="48" t="s">
        <v>505</v>
      </c>
      <c r="E198" s="82" t="s">
        <v>95</v>
      </c>
      <c r="F198" s="82">
        <v>0.88800000000000001</v>
      </c>
      <c r="G198" s="74" t="s">
        <v>8</v>
      </c>
    </row>
    <row r="199" spans="1:7" ht="27" customHeight="1" x14ac:dyDescent="0.25">
      <c r="A199" s="41" t="s">
        <v>506</v>
      </c>
      <c r="B199" s="14"/>
      <c r="C199" s="14"/>
      <c r="D199" s="14"/>
      <c r="E199" s="14"/>
      <c r="F199" s="14"/>
      <c r="G199" s="42"/>
    </row>
    <row r="200" spans="1:7" ht="27" customHeight="1" x14ac:dyDescent="0.25">
      <c r="A200" s="32">
        <v>424</v>
      </c>
      <c r="B200" s="104" t="s">
        <v>508</v>
      </c>
      <c r="C200" s="53" t="s">
        <v>132</v>
      </c>
      <c r="D200" s="53" t="s">
        <v>509</v>
      </c>
      <c r="E200" s="104" t="s">
        <v>95</v>
      </c>
      <c r="F200" s="104">
        <v>0.504</v>
      </c>
      <c r="G200" s="74" t="s">
        <v>8</v>
      </c>
    </row>
    <row r="201" spans="1:7" ht="27" customHeight="1" x14ac:dyDescent="0.25">
      <c r="A201" s="41" t="s">
        <v>510</v>
      </c>
      <c r="B201" s="14"/>
      <c r="C201" s="14"/>
      <c r="D201" s="14"/>
      <c r="E201" s="14"/>
      <c r="F201" s="14"/>
      <c r="G201" s="42"/>
    </row>
    <row r="202" spans="1:7" ht="27" customHeight="1" x14ac:dyDescent="0.25">
      <c r="A202" s="32">
        <v>425</v>
      </c>
      <c r="B202" s="82" t="s">
        <v>511</v>
      </c>
      <c r="C202" s="48" t="s">
        <v>512</v>
      </c>
      <c r="D202" s="48" t="s">
        <v>513</v>
      </c>
      <c r="E202" s="82" t="s">
        <v>908</v>
      </c>
      <c r="F202" s="5">
        <v>1</v>
      </c>
      <c r="G202" s="74" t="s">
        <v>8</v>
      </c>
    </row>
    <row r="203" spans="1:7" ht="27" customHeight="1" x14ac:dyDescent="0.25">
      <c r="A203" s="32">
        <v>426</v>
      </c>
      <c r="B203" s="82" t="s">
        <v>514</v>
      </c>
      <c r="C203" s="48" t="s">
        <v>435</v>
      </c>
      <c r="D203" s="48" t="s">
        <v>515</v>
      </c>
      <c r="E203" s="82" t="s">
        <v>95</v>
      </c>
      <c r="F203" s="82">
        <v>0.87</v>
      </c>
      <c r="G203" s="74" t="s">
        <v>8</v>
      </c>
    </row>
    <row r="204" spans="1:7" ht="27" customHeight="1" x14ac:dyDescent="0.25">
      <c r="A204" s="32">
        <v>427</v>
      </c>
      <c r="B204" s="82" t="s">
        <v>516</v>
      </c>
      <c r="C204" s="48" t="s">
        <v>517</v>
      </c>
      <c r="D204" s="48" t="s">
        <v>518</v>
      </c>
      <c r="E204" s="82" t="s">
        <v>95</v>
      </c>
      <c r="F204" s="82">
        <v>0.24</v>
      </c>
      <c r="G204" s="74" t="s">
        <v>12</v>
      </c>
    </row>
    <row r="205" spans="1:7" ht="27" customHeight="1" x14ac:dyDescent="0.25">
      <c r="A205" s="41" t="s">
        <v>519</v>
      </c>
      <c r="B205" s="14"/>
      <c r="C205" s="14"/>
      <c r="D205" s="14"/>
      <c r="E205" s="14"/>
      <c r="F205" s="14"/>
      <c r="G205" s="43"/>
    </row>
    <row r="206" spans="1:7" ht="27" customHeight="1" x14ac:dyDescent="0.25">
      <c r="A206" s="32">
        <v>428</v>
      </c>
      <c r="B206" s="82" t="s">
        <v>520</v>
      </c>
      <c r="C206" s="48" t="s">
        <v>521</v>
      </c>
      <c r="D206" s="48" t="s">
        <v>522</v>
      </c>
      <c r="E206" s="82" t="s">
        <v>96</v>
      </c>
      <c r="F206" s="82">
        <v>0.76</v>
      </c>
      <c r="G206" s="74" t="s">
        <v>8</v>
      </c>
    </row>
    <row r="207" spans="1:7" ht="27" customHeight="1" x14ac:dyDescent="0.25">
      <c r="A207" s="41" t="s">
        <v>523</v>
      </c>
      <c r="B207" s="14"/>
      <c r="C207" s="14"/>
      <c r="D207" s="14"/>
      <c r="E207" s="14"/>
      <c r="F207" s="14"/>
      <c r="G207" s="42"/>
    </row>
    <row r="208" spans="1:7" ht="27" customHeight="1" x14ac:dyDescent="0.25">
      <c r="A208" s="32">
        <v>429</v>
      </c>
      <c r="B208" s="82" t="s">
        <v>524</v>
      </c>
      <c r="C208" s="48" t="s">
        <v>104</v>
      </c>
      <c r="D208" s="48" t="s">
        <v>525</v>
      </c>
      <c r="E208" s="82" t="s">
        <v>95</v>
      </c>
      <c r="F208" s="82">
        <v>0.218</v>
      </c>
      <c r="G208" s="74" t="s">
        <v>8</v>
      </c>
    </row>
    <row r="209" spans="1:7" ht="27" customHeight="1" x14ac:dyDescent="0.25">
      <c r="A209" s="32">
        <v>430</v>
      </c>
      <c r="B209" s="82" t="s">
        <v>526</v>
      </c>
      <c r="C209" s="48" t="s">
        <v>128</v>
      </c>
      <c r="D209" s="48" t="s">
        <v>527</v>
      </c>
      <c r="E209" s="82" t="s">
        <v>95</v>
      </c>
      <c r="F209" s="82">
        <v>0.27200000000000002</v>
      </c>
      <c r="G209" s="43" t="s">
        <v>8</v>
      </c>
    </row>
    <row r="210" spans="1:7" ht="27" customHeight="1" x14ac:dyDescent="0.25">
      <c r="A210" s="32">
        <v>431</v>
      </c>
      <c r="B210" s="82" t="s">
        <v>528</v>
      </c>
      <c r="C210" s="48" t="s">
        <v>529</v>
      </c>
      <c r="D210" s="48" t="s">
        <v>530</v>
      </c>
      <c r="E210" s="82" t="s">
        <v>96</v>
      </c>
      <c r="F210" s="82">
        <v>0.27700000000000002</v>
      </c>
      <c r="G210" s="74" t="s">
        <v>8</v>
      </c>
    </row>
    <row r="211" spans="1:7" ht="27" customHeight="1" x14ac:dyDescent="0.25">
      <c r="A211" s="41" t="s">
        <v>531</v>
      </c>
      <c r="B211" s="14"/>
      <c r="C211" s="14"/>
      <c r="D211" s="14"/>
      <c r="E211" s="14"/>
      <c r="F211" s="14"/>
      <c r="G211" s="43"/>
    </row>
    <row r="212" spans="1:7" ht="27" customHeight="1" x14ac:dyDescent="0.25">
      <c r="A212" s="32">
        <v>432</v>
      </c>
      <c r="B212" s="82" t="s">
        <v>532</v>
      </c>
      <c r="C212" s="48" t="s">
        <v>533</v>
      </c>
      <c r="D212" s="48" t="s">
        <v>534</v>
      </c>
      <c r="E212" s="82" t="s">
        <v>96</v>
      </c>
      <c r="F212" s="82">
        <v>0.22700000000000001</v>
      </c>
      <c r="G212" s="74" t="s">
        <v>8</v>
      </c>
    </row>
    <row r="213" spans="1:7" ht="27" customHeight="1" x14ac:dyDescent="0.25">
      <c r="A213" s="41" t="s">
        <v>535</v>
      </c>
      <c r="B213" s="14"/>
      <c r="C213" s="14"/>
      <c r="D213" s="14"/>
      <c r="E213" s="14"/>
      <c r="F213" s="14"/>
      <c r="G213" s="43"/>
    </row>
    <row r="214" spans="1:7" ht="27" customHeight="1" x14ac:dyDescent="0.25">
      <c r="A214" s="32">
        <v>433</v>
      </c>
      <c r="B214" s="82" t="s">
        <v>536</v>
      </c>
      <c r="C214" s="48" t="s">
        <v>537</v>
      </c>
      <c r="D214" s="48" t="s">
        <v>538</v>
      </c>
      <c r="E214" s="82" t="s">
        <v>96</v>
      </c>
      <c r="F214" s="82">
        <v>0.504</v>
      </c>
      <c r="G214" s="74" t="s">
        <v>8</v>
      </c>
    </row>
    <row r="215" spans="1:7" ht="27" customHeight="1" x14ac:dyDescent="0.25">
      <c r="A215" s="41" t="s">
        <v>539</v>
      </c>
      <c r="B215" s="14"/>
      <c r="C215" s="14"/>
      <c r="D215" s="14"/>
      <c r="E215" s="14"/>
      <c r="F215" s="14"/>
      <c r="G215" s="42"/>
    </row>
    <row r="216" spans="1:7" ht="27" customHeight="1" x14ac:dyDescent="0.25">
      <c r="A216" s="32">
        <v>434</v>
      </c>
      <c r="B216" s="82" t="s">
        <v>540</v>
      </c>
      <c r="C216" s="48" t="s">
        <v>541</v>
      </c>
      <c r="D216" s="48" t="s">
        <v>542</v>
      </c>
      <c r="E216" s="82" t="s">
        <v>96</v>
      </c>
      <c r="F216" s="82">
        <v>0.76300000000000001</v>
      </c>
      <c r="G216" s="74" t="s">
        <v>543</v>
      </c>
    </row>
    <row r="217" spans="1:7" ht="27" customHeight="1" x14ac:dyDescent="0.25">
      <c r="A217" s="41" t="s">
        <v>544</v>
      </c>
      <c r="B217" s="14"/>
      <c r="C217" s="14"/>
      <c r="D217" s="14"/>
      <c r="E217" s="14"/>
      <c r="F217" s="14"/>
      <c r="G217" s="43"/>
    </row>
    <row r="218" spans="1:7" ht="27" customHeight="1" x14ac:dyDescent="0.25">
      <c r="A218" s="32">
        <v>435</v>
      </c>
      <c r="B218" s="82" t="s">
        <v>545</v>
      </c>
      <c r="C218" s="48" t="s">
        <v>546</v>
      </c>
      <c r="D218" s="82" t="s">
        <v>547</v>
      </c>
      <c r="E218" s="82" t="s">
        <v>96</v>
      </c>
      <c r="F218" s="82">
        <v>0.95799999999999996</v>
      </c>
      <c r="G218" s="74" t="s">
        <v>8</v>
      </c>
    </row>
    <row r="219" spans="1:7" ht="27" customHeight="1" x14ac:dyDescent="0.25">
      <c r="A219" s="136" t="s">
        <v>1690</v>
      </c>
      <c r="B219" s="137"/>
      <c r="C219" s="137"/>
      <c r="D219" s="137"/>
      <c r="E219" s="138"/>
      <c r="F219" s="54">
        <f>SUM(F4:F218)</f>
        <v>103.29700000000005</v>
      </c>
      <c r="G219" s="55"/>
    </row>
    <row r="220" spans="1:7" ht="15" customHeight="1" x14ac:dyDescent="0.25">
      <c r="A220" s="117" t="s">
        <v>87</v>
      </c>
      <c r="B220" s="118"/>
      <c r="C220" s="118"/>
      <c r="D220" s="118"/>
      <c r="E220" s="119"/>
      <c r="F220" s="36" t="s">
        <v>88</v>
      </c>
      <c r="G220" s="37">
        <v>0</v>
      </c>
    </row>
    <row r="221" spans="1:7" x14ac:dyDescent="0.25">
      <c r="A221" s="120"/>
      <c r="B221" s="121"/>
      <c r="C221" s="121"/>
      <c r="D221" s="121"/>
      <c r="E221" s="122"/>
      <c r="F221" s="36" t="s">
        <v>89</v>
      </c>
      <c r="G221" s="37">
        <v>0</v>
      </c>
    </row>
    <row r="222" spans="1:7" x14ac:dyDescent="0.25">
      <c r="A222" s="120"/>
      <c r="B222" s="121"/>
      <c r="C222" s="121"/>
      <c r="D222" s="121"/>
      <c r="E222" s="122"/>
      <c r="F222" s="36" t="s">
        <v>90</v>
      </c>
      <c r="G222" s="37">
        <v>0</v>
      </c>
    </row>
    <row r="223" spans="1:7" x14ac:dyDescent="0.25">
      <c r="A223" s="120"/>
      <c r="B223" s="121"/>
      <c r="C223" s="121"/>
      <c r="D223" s="121"/>
      <c r="E223" s="122"/>
      <c r="F223" s="36" t="s">
        <v>12</v>
      </c>
      <c r="G223" s="38">
        <v>7.702</v>
      </c>
    </row>
    <row r="224" spans="1:7" x14ac:dyDescent="0.25">
      <c r="A224" s="120"/>
      <c r="B224" s="121"/>
      <c r="C224" s="121"/>
      <c r="D224" s="121"/>
      <c r="E224" s="122"/>
      <c r="F224" s="36" t="s">
        <v>8</v>
      </c>
      <c r="G224" s="38">
        <v>95.594999999999999</v>
      </c>
    </row>
    <row r="225" spans="1:10" ht="15.75" thickBot="1" x14ac:dyDescent="0.3">
      <c r="A225" s="123"/>
      <c r="B225" s="124"/>
      <c r="C225" s="124"/>
      <c r="D225" s="124"/>
      <c r="E225" s="125"/>
      <c r="F225" s="39" t="s">
        <v>91</v>
      </c>
      <c r="G225" s="40">
        <f>G223+G224</f>
        <v>103.297</v>
      </c>
    </row>
    <row r="229" spans="1:10" x14ac:dyDescent="0.25">
      <c r="B229" t="s">
        <v>912</v>
      </c>
      <c r="C229" t="s">
        <v>913</v>
      </c>
      <c r="J229" s="4">
        <f>F219-G225</f>
        <v>0</v>
      </c>
    </row>
    <row r="230" spans="1:10" x14ac:dyDescent="0.25">
      <c r="A230" t="s">
        <v>909</v>
      </c>
      <c r="B230" s="21">
        <v>5.3289999999999997</v>
      </c>
      <c r="C230" s="21">
        <v>3.4380000000000002</v>
      </c>
    </row>
    <row r="231" spans="1:10" x14ac:dyDescent="0.25">
      <c r="A231" t="s">
        <v>910</v>
      </c>
      <c r="B231" s="21">
        <v>2.3730000000000002</v>
      </c>
      <c r="C231" s="21">
        <v>64.736000000000004</v>
      </c>
    </row>
    <row r="232" spans="1:10" x14ac:dyDescent="0.25">
      <c r="A232" t="s">
        <v>911</v>
      </c>
      <c r="C232" s="21">
        <f>24.746+2.675</f>
        <v>27.420999999999999</v>
      </c>
      <c r="H232" s="4"/>
    </row>
    <row r="233" spans="1:10" x14ac:dyDescent="0.25">
      <c r="B233" s="21">
        <f>B230+B231</f>
        <v>7.702</v>
      </c>
      <c r="C233" s="21">
        <f>C230+C231+C232</f>
        <v>95.594999999999999</v>
      </c>
    </row>
    <row r="234" spans="1:10" x14ac:dyDescent="0.25">
      <c r="B234" s="22">
        <f>B233+C233</f>
        <v>103.297</v>
      </c>
    </row>
  </sheetData>
  <autoFilter ref="A1:G225"/>
  <mergeCells count="10">
    <mergeCell ref="A220:E225"/>
    <mergeCell ref="A219:E219"/>
    <mergeCell ref="A4:A5"/>
    <mergeCell ref="B4:B5"/>
    <mergeCell ref="C4:C5"/>
    <mergeCell ref="D4:D5"/>
    <mergeCell ref="A11:A12"/>
    <mergeCell ref="B11:B12"/>
    <mergeCell ref="C11:C12"/>
    <mergeCell ref="D11:D12"/>
  </mergeCells>
  <printOptions horizontalCentered="1"/>
  <pageMargins left="0.98425196850393704" right="0.39370078740157483" top="0.39370078740157483" bottom="0.39370078740157483" header="0.31496062992125984" footer="0.31496062992125984"/>
  <pageSetup paperSize="9" scale="64" fitToHeight="5" orientation="portrait" r:id="rId1"/>
  <rowBreaks count="2" manualBreakCount="2">
    <brk id="159" max="6" man="1"/>
    <brk id="206"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3"/>
  <sheetViews>
    <sheetView view="pageBreakPreview" topLeftCell="A187" zoomScaleNormal="100" zoomScaleSheetLayoutView="100" workbookViewId="0">
      <selection activeCell="D172" sqref="D172"/>
    </sheetView>
  </sheetViews>
  <sheetFormatPr defaultRowHeight="15" x14ac:dyDescent="0.25"/>
  <cols>
    <col min="2" max="2" width="19" customWidth="1"/>
    <col min="3" max="3" width="35.5703125" customWidth="1"/>
    <col min="4" max="4" width="48.5703125" customWidth="1"/>
    <col min="5" max="5" width="14.85546875" hidden="1" customWidth="1"/>
    <col min="6" max="6" width="15.140625" style="15" customWidth="1"/>
    <col min="8" max="8" width="9.140625" style="11"/>
    <col min="12" max="13" width="12.5703125" bestFit="1" customWidth="1"/>
    <col min="15" max="16" width="12.42578125" bestFit="1" customWidth="1"/>
    <col min="18" max="18" width="12.42578125" bestFit="1" customWidth="1"/>
    <col min="19" max="19" width="11.7109375" customWidth="1"/>
  </cols>
  <sheetData>
    <row r="1" spans="1:9" ht="42.75" customHeight="1" thickBot="1" x14ac:dyDescent="0.3">
      <c r="A1" s="24" t="s">
        <v>0</v>
      </c>
      <c r="B1" s="25" t="s">
        <v>1</v>
      </c>
      <c r="C1" s="25" t="s">
        <v>2</v>
      </c>
      <c r="D1" s="25" t="s">
        <v>3</v>
      </c>
      <c r="E1" s="26" t="s">
        <v>93</v>
      </c>
      <c r="F1" s="27" t="s">
        <v>4</v>
      </c>
      <c r="G1" s="28" t="s">
        <v>5</v>
      </c>
    </row>
    <row r="2" spans="1:9" ht="21.75" customHeight="1" x14ac:dyDescent="0.25">
      <c r="A2" s="29" t="s">
        <v>1691</v>
      </c>
      <c r="B2" s="57"/>
      <c r="C2" s="57"/>
      <c r="D2" s="57"/>
      <c r="E2" s="57"/>
      <c r="F2" s="14"/>
      <c r="G2" s="42"/>
    </row>
    <row r="3" spans="1:9" ht="21.75" customHeight="1" x14ac:dyDescent="0.25">
      <c r="A3" s="29" t="s">
        <v>1730</v>
      </c>
      <c r="B3" s="57"/>
      <c r="C3" s="57"/>
      <c r="D3" s="57"/>
      <c r="E3" s="57"/>
      <c r="F3" s="14"/>
      <c r="G3" s="42"/>
    </row>
    <row r="4" spans="1:9" ht="27" customHeight="1" x14ac:dyDescent="0.25">
      <c r="A4" s="32">
        <v>436</v>
      </c>
      <c r="B4" s="82" t="s">
        <v>549</v>
      </c>
      <c r="C4" s="20" t="s">
        <v>550</v>
      </c>
      <c r="D4" s="20" t="s">
        <v>877</v>
      </c>
      <c r="E4" s="82" t="s">
        <v>96</v>
      </c>
      <c r="F4" s="50">
        <v>0.17899999999999999</v>
      </c>
      <c r="G4" s="74" t="s">
        <v>8</v>
      </c>
      <c r="H4" s="10"/>
      <c r="I4" s="11"/>
    </row>
    <row r="5" spans="1:9" ht="27" customHeight="1" x14ac:dyDescent="0.25">
      <c r="A5" s="32">
        <v>437</v>
      </c>
      <c r="B5" s="82" t="s">
        <v>551</v>
      </c>
      <c r="C5" s="20" t="s">
        <v>552</v>
      </c>
      <c r="D5" s="20" t="s">
        <v>878</v>
      </c>
      <c r="E5" s="82" t="s">
        <v>96</v>
      </c>
      <c r="F5" s="50">
        <v>0.13900000000000001</v>
      </c>
      <c r="G5" s="74" t="s">
        <v>8</v>
      </c>
      <c r="H5" s="10"/>
      <c r="I5" s="11"/>
    </row>
    <row r="6" spans="1:9" ht="27" customHeight="1" x14ac:dyDescent="0.25">
      <c r="A6" s="32">
        <v>438</v>
      </c>
      <c r="B6" s="82" t="s">
        <v>553</v>
      </c>
      <c r="C6" s="20" t="s">
        <v>414</v>
      </c>
      <c r="D6" s="20" t="s">
        <v>879</v>
      </c>
      <c r="E6" s="82" t="s">
        <v>95</v>
      </c>
      <c r="F6" s="50">
        <v>0.75700000000000001</v>
      </c>
      <c r="G6" s="74" t="s">
        <v>8</v>
      </c>
      <c r="H6" s="10"/>
      <c r="I6" s="11"/>
    </row>
    <row r="7" spans="1:9" ht="27" customHeight="1" x14ac:dyDescent="0.25">
      <c r="A7" s="32">
        <v>439</v>
      </c>
      <c r="B7" s="82" t="s">
        <v>554</v>
      </c>
      <c r="C7" s="20" t="s">
        <v>555</v>
      </c>
      <c r="D7" s="20" t="s">
        <v>880</v>
      </c>
      <c r="E7" s="82" t="s">
        <v>95</v>
      </c>
      <c r="F7" s="50">
        <v>0.54100000000000004</v>
      </c>
      <c r="G7" s="74" t="s">
        <v>8</v>
      </c>
      <c r="H7" s="10"/>
      <c r="I7" s="11"/>
    </row>
    <row r="8" spans="1:9" ht="27" customHeight="1" x14ac:dyDescent="0.25">
      <c r="A8" s="32">
        <v>440</v>
      </c>
      <c r="B8" s="82" t="s">
        <v>556</v>
      </c>
      <c r="C8" s="20" t="s">
        <v>557</v>
      </c>
      <c r="D8" s="20" t="s">
        <v>881</v>
      </c>
      <c r="E8" s="82" t="s">
        <v>96</v>
      </c>
      <c r="F8" s="58">
        <v>0.21</v>
      </c>
      <c r="G8" s="74" t="s">
        <v>8</v>
      </c>
      <c r="H8" s="10"/>
      <c r="I8" s="11"/>
    </row>
    <row r="9" spans="1:9" ht="27" customHeight="1" x14ac:dyDescent="0.25">
      <c r="A9" s="32">
        <v>441</v>
      </c>
      <c r="B9" s="82" t="s">
        <v>558</v>
      </c>
      <c r="C9" s="20" t="s">
        <v>559</v>
      </c>
      <c r="D9" s="20" t="s">
        <v>914</v>
      </c>
      <c r="E9" s="82" t="s">
        <v>95</v>
      </c>
      <c r="F9" s="50">
        <v>0.53800000000000003</v>
      </c>
      <c r="G9" s="74" t="s">
        <v>8</v>
      </c>
      <c r="H9" s="10"/>
      <c r="I9" s="11"/>
    </row>
    <row r="10" spans="1:9" ht="27" customHeight="1" x14ac:dyDescent="0.25">
      <c r="A10" s="32">
        <v>442</v>
      </c>
      <c r="B10" s="82" t="s">
        <v>560</v>
      </c>
      <c r="C10" s="20" t="s">
        <v>561</v>
      </c>
      <c r="D10" s="20" t="s">
        <v>882</v>
      </c>
      <c r="E10" s="82" t="s">
        <v>96</v>
      </c>
      <c r="F10" s="50">
        <v>0.41899999999999998</v>
      </c>
      <c r="G10" s="74" t="s">
        <v>8</v>
      </c>
      <c r="H10" s="10"/>
      <c r="I10" s="11"/>
    </row>
    <row r="11" spans="1:9" ht="27" customHeight="1" x14ac:dyDescent="0.25">
      <c r="A11" s="32">
        <v>443</v>
      </c>
      <c r="B11" s="82" t="s">
        <v>562</v>
      </c>
      <c r="C11" s="20" t="s">
        <v>563</v>
      </c>
      <c r="D11" s="20" t="s">
        <v>883</v>
      </c>
      <c r="E11" s="82" t="s">
        <v>95</v>
      </c>
      <c r="F11" s="58">
        <v>0.23</v>
      </c>
      <c r="G11" s="74" t="s">
        <v>8</v>
      </c>
      <c r="H11" s="10"/>
      <c r="I11" s="11"/>
    </row>
    <row r="12" spans="1:9" s="3" customFormat="1" ht="27" customHeight="1" x14ac:dyDescent="0.25">
      <c r="A12" s="32">
        <v>444</v>
      </c>
      <c r="B12" s="82" t="s">
        <v>564</v>
      </c>
      <c r="C12" s="20" t="s">
        <v>400</v>
      </c>
      <c r="D12" s="20" t="s">
        <v>884</v>
      </c>
      <c r="E12" s="82" t="s">
        <v>95</v>
      </c>
      <c r="F12" s="50">
        <v>0.41299999999999998</v>
      </c>
      <c r="G12" s="74" t="s">
        <v>8</v>
      </c>
      <c r="H12" s="10"/>
      <c r="I12" s="13"/>
    </row>
    <row r="13" spans="1:9" ht="27" customHeight="1" x14ac:dyDescent="0.25">
      <c r="A13" s="32">
        <v>445</v>
      </c>
      <c r="B13" s="82" t="s">
        <v>565</v>
      </c>
      <c r="C13" s="20" t="s">
        <v>339</v>
      </c>
      <c r="D13" s="20" t="s">
        <v>907</v>
      </c>
      <c r="E13" s="82" t="s">
        <v>95</v>
      </c>
      <c r="F13" s="50">
        <v>0.434</v>
      </c>
      <c r="G13" s="74" t="s">
        <v>8</v>
      </c>
      <c r="H13" s="10"/>
      <c r="I13" s="11"/>
    </row>
    <row r="14" spans="1:9" ht="27" customHeight="1" x14ac:dyDescent="0.25">
      <c r="A14" s="32">
        <v>446</v>
      </c>
      <c r="B14" s="82" t="s">
        <v>566</v>
      </c>
      <c r="C14" s="20" t="s">
        <v>567</v>
      </c>
      <c r="D14" s="20" t="s">
        <v>885</v>
      </c>
      <c r="E14" s="82" t="s">
        <v>95</v>
      </c>
      <c r="F14" s="58">
        <v>0.73</v>
      </c>
      <c r="G14" s="74" t="s">
        <v>8</v>
      </c>
      <c r="H14" s="10"/>
      <c r="I14" s="11"/>
    </row>
    <row r="15" spans="1:9" ht="27" customHeight="1" x14ac:dyDescent="0.25">
      <c r="A15" s="32">
        <v>447</v>
      </c>
      <c r="B15" s="82" t="s">
        <v>568</v>
      </c>
      <c r="C15" s="20" t="s">
        <v>569</v>
      </c>
      <c r="D15" s="20" t="s">
        <v>886</v>
      </c>
      <c r="E15" s="82" t="s">
        <v>95</v>
      </c>
      <c r="F15" s="50">
        <v>0.70399999999999996</v>
      </c>
      <c r="G15" s="74" t="s">
        <v>8</v>
      </c>
      <c r="H15" s="10"/>
      <c r="I15" s="11"/>
    </row>
    <row r="16" spans="1:9" ht="27" customHeight="1" x14ac:dyDescent="0.25">
      <c r="A16" s="32">
        <v>448</v>
      </c>
      <c r="B16" s="82" t="s">
        <v>999</v>
      </c>
      <c r="C16" s="20" t="s">
        <v>1002</v>
      </c>
      <c r="D16" s="20" t="s">
        <v>1003</v>
      </c>
      <c r="E16" s="82" t="s">
        <v>94</v>
      </c>
      <c r="F16" s="58">
        <v>0.84</v>
      </c>
      <c r="G16" s="74" t="s">
        <v>8</v>
      </c>
      <c r="H16" s="10"/>
      <c r="I16" s="11"/>
    </row>
    <row r="17" spans="1:9" ht="27" customHeight="1" x14ac:dyDescent="0.25">
      <c r="A17" s="56" t="s">
        <v>570</v>
      </c>
      <c r="B17" s="57"/>
      <c r="C17" s="57"/>
      <c r="D17" s="57"/>
      <c r="E17" s="57"/>
      <c r="F17" s="57"/>
      <c r="G17" s="59"/>
      <c r="H17" s="16"/>
      <c r="I17" s="11"/>
    </row>
    <row r="18" spans="1:9" ht="27" customHeight="1" x14ac:dyDescent="0.25">
      <c r="A18" s="32">
        <v>449</v>
      </c>
      <c r="B18" s="82" t="s">
        <v>571</v>
      </c>
      <c r="C18" s="20" t="s">
        <v>339</v>
      </c>
      <c r="D18" s="20" t="s">
        <v>915</v>
      </c>
      <c r="E18" s="82" t="s">
        <v>95</v>
      </c>
      <c r="F18" s="50">
        <v>0.16800000000000001</v>
      </c>
      <c r="G18" s="74" t="s">
        <v>8</v>
      </c>
      <c r="H18" s="10"/>
      <c r="I18" s="11"/>
    </row>
    <row r="19" spans="1:9" ht="27" customHeight="1" x14ac:dyDescent="0.25">
      <c r="A19" s="32">
        <v>450</v>
      </c>
      <c r="B19" s="82" t="s">
        <v>572</v>
      </c>
      <c r="C19" s="20" t="s">
        <v>573</v>
      </c>
      <c r="D19" s="20" t="s">
        <v>916</v>
      </c>
      <c r="E19" s="82" t="s">
        <v>96</v>
      </c>
      <c r="F19" s="50">
        <v>0.26500000000000001</v>
      </c>
      <c r="G19" s="74" t="s">
        <v>8</v>
      </c>
      <c r="H19" s="10"/>
      <c r="I19" s="11"/>
    </row>
    <row r="20" spans="1:9" ht="27" customHeight="1" x14ac:dyDescent="0.25">
      <c r="A20" s="32">
        <v>451</v>
      </c>
      <c r="B20" s="82" t="s">
        <v>574</v>
      </c>
      <c r="C20" s="20" t="s">
        <v>561</v>
      </c>
      <c r="D20" s="20" t="s">
        <v>917</v>
      </c>
      <c r="E20" s="82" t="s">
        <v>96</v>
      </c>
      <c r="F20" s="50">
        <v>0.25800000000000001</v>
      </c>
      <c r="G20" s="74" t="s">
        <v>8</v>
      </c>
      <c r="H20" s="10"/>
      <c r="I20" s="11"/>
    </row>
    <row r="21" spans="1:9" ht="27" customHeight="1" x14ac:dyDescent="0.25">
      <c r="A21" s="32">
        <v>452</v>
      </c>
      <c r="B21" s="82" t="s">
        <v>575</v>
      </c>
      <c r="C21" s="20" t="s">
        <v>124</v>
      </c>
      <c r="D21" s="20" t="s">
        <v>576</v>
      </c>
      <c r="E21" s="82" t="s">
        <v>95</v>
      </c>
      <c r="F21" s="58">
        <v>0.25</v>
      </c>
      <c r="G21" s="74" t="s">
        <v>8</v>
      </c>
      <c r="H21" s="10"/>
      <c r="I21" s="11"/>
    </row>
    <row r="22" spans="1:9" ht="27" customHeight="1" x14ac:dyDescent="0.25">
      <c r="A22" s="32">
        <v>453</v>
      </c>
      <c r="B22" s="82" t="s">
        <v>577</v>
      </c>
      <c r="C22" s="20" t="s">
        <v>400</v>
      </c>
      <c r="D22" s="20" t="s">
        <v>918</v>
      </c>
      <c r="E22" s="82" t="s">
        <v>95</v>
      </c>
      <c r="F22" s="50">
        <v>0.314</v>
      </c>
      <c r="G22" s="74" t="s">
        <v>8</v>
      </c>
      <c r="H22" s="10"/>
      <c r="I22" s="11"/>
    </row>
    <row r="23" spans="1:9" ht="27" customHeight="1" x14ac:dyDescent="0.25">
      <c r="A23" s="32">
        <v>454</v>
      </c>
      <c r="B23" s="80" t="s">
        <v>1001</v>
      </c>
      <c r="C23" s="69" t="s">
        <v>391</v>
      </c>
      <c r="D23" s="69" t="s">
        <v>1000</v>
      </c>
      <c r="E23" s="80" t="s">
        <v>95</v>
      </c>
      <c r="F23" s="70">
        <v>1.1819999999999999</v>
      </c>
      <c r="G23" s="34" t="s">
        <v>8</v>
      </c>
      <c r="H23" s="10"/>
      <c r="I23" s="11"/>
    </row>
    <row r="24" spans="1:9" ht="27" customHeight="1" x14ac:dyDescent="0.25">
      <c r="A24" s="56" t="s">
        <v>960</v>
      </c>
      <c r="B24" s="57"/>
      <c r="C24" s="57"/>
      <c r="D24" s="57"/>
      <c r="E24" s="57"/>
      <c r="F24" s="57"/>
      <c r="G24" s="59"/>
      <c r="H24" s="16"/>
      <c r="I24" s="11"/>
    </row>
    <row r="25" spans="1:9" ht="27" customHeight="1" x14ac:dyDescent="0.25">
      <c r="A25" s="32">
        <v>455</v>
      </c>
      <c r="B25" s="82" t="s">
        <v>578</v>
      </c>
      <c r="C25" s="20" t="s">
        <v>579</v>
      </c>
      <c r="D25" s="20" t="s">
        <v>580</v>
      </c>
      <c r="E25" s="82" t="s">
        <v>95</v>
      </c>
      <c r="F25" s="50">
        <v>0.26500000000000001</v>
      </c>
      <c r="G25" s="74" t="s">
        <v>8</v>
      </c>
      <c r="H25" s="10"/>
      <c r="I25" s="11"/>
    </row>
    <row r="26" spans="1:9" ht="27" customHeight="1" x14ac:dyDescent="0.25">
      <c r="A26" s="32">
        <v>456</v>
      </c>
      <c r="B26" s="82" t="s">
        <v>581</v>
      </c>
      <c r="C26" s="20" t="s">
        <v>582</v>
      </c>
      <c r="D26" s="20" t="s">
        <v>583</v>
      </c>
      <c r="E26" s="82" t="s">
        <v>95</v>
      </c>
      <c r="F26" s="50">
        <v>0.20599999999999999</v>
      </c>
      <c r="G26" s="74" t="s">
        <v>8</v>
      </c>
      <c r="H26" s="10"/>
      <c r="I26" s="11"/>
    </row>
    <row r="27" spans="1:9" ht="27" customHeight="1" x14ac:dyDescent="0.25">
      <c r="A27" s="78">
        <v>457</v>
      </c>
      <c r="B27" s="80" t="s">
        <v>948</v>
      </c>
      <c r="C27" s="69" t="s">
        <v>400</v>
      </c>
      <c r="D27" s="69" t="s">
        <v>961</v>
      </c>
      <c r="E27" s="80" t="s">
        <v>96</v>
      </c>
      <c r="F27" s="70">
        <v>0.3</v>
      </c>
      <c r="G27" s="34" t="s">
        <v>8</v>
      </c>
      <c r="H27" s="10"/>
      <c r="I27" s="11"/>
    </row>
    <row r="28" spans="1:9" ht="27" customHeight="1" x14ac:dyDescent="0.25">
      <c r="A28" s="56" t="s">
        <v>584</v>
      </c>
      <c r="B28" s="57"/>
      <c r="C28" s="57"/>
      <c r="D28" s="57"/>
      <c r="E28" s="57"/>
      <c r="F28" s="57"/>
      <c r="G28" s="59"/>
      <c r="H28" s="16"/>
      <c r="I28" s="11"/>
    </row>
    <row r="29" spans="1:9" ht="27" customHeight="1" x14ac:dyDescent="0.25">
      <c r="A29" s="32">
        <v>458</v>
      </c>
      <c r="B29" s="82" t="s">
        <v>585</v>
      </c>
      <c r="C29" s="20" t="s">
        <v>339</v>
      </c>
      <c r="D29" s="20" t="s">
        <v>586</v>
      </c>
      <c r="E29" s="82" t="s">
        <v>95</v>
      </c>
      <c r="F29" s="50">
        <v>0.57499999999999996</v>
      </c>
      <c r="G29" s="74" t="s">
        <v>8</v>
      </c>
      <c r="H29" s="10"/>
      <c r="I29" s="11"/>
    </row>
    <row r="30" spans="1:9" ht="27" customHeight="1" x14ac:dyDescent="0.25">
      <c r="A30" s="32">
        <v>459</v>
      </c>
      <c r="B30" s="82" t="s">
        <v>587</v>
      </c>
      <c r="C30" s="20" t="s">
        <v>588</v>
      </c>
      <c r="D30" s="20" t="s">
        <v>589</v>
      </c>
      <c r="E30" s="82" t="s">
        <v>95</v>
      </c>
      <c r="F30" s="50">
        <v>0.39200000000000002</v>
      </c>
      <c r="G30" s="74" t="s">
        <v>8</v>
      </c>
      <c r="H30" s="10"/>
      <c r="I30" s="11"/>
    </row>
    <row r="31" spans="1:9" ht="27" customHeight="1" x14ac:dyDescent="0.25">
      <c r="A31" s="32">
        <v>460</v>
      </c>
      <c r="B31" s="82" t="s">
        <v>590</v>
      </c>
      <c r="C31" s="20" t="s">
        <v>124</v>
      </c>
      <c r="D31" s="20" t="s">
        <v>591</v>
      </c>
      <c r="E31" s="82" t="s">
        <v>95</v>
      </c>
      <c r="F31" s="50">
        <v>0.81200000000000006</v>
      </c>
      <c r="G31" s="74" t="s">
        <v>8</v>
      </c>
      <c r="H31" s="10"/>
      <c r="I31" s="11"/>
    </row>
    <row r="32" spans="1:9" ht="27" customHeight="1" x14ac:dyDescent="0.25">
      <c r="A32" s="32">
        <v>461</v>
      </c>
      <c r="B32" s="82" t="s">
        <v>592</v>
      </c>
      <c r="C32" s="20" t="s">
        <v>593</v>
      </c>
      <c r="D32" s="20" t="s">
        <v>594</v>
      </c>
      <c r="E32" s="82" t="s">
        <v>96</v>
      </c>
      <c r="F32" s="50">
        <v>0.57099999999999995</v>
      </c>
      <c r="G32" s="74" t="s">
        <v>8</v>
      </c>
      <c r="H32" s="10"/>
      <c r="I32" s="11"/>
    </row>
    <row r="33" spans="1:14" ht="27" customHeight="1" x14ac:dyDescent="0.25">
      <c r="A33" s="32">
        <v>462</v>
      </c>
      <c r="B33" s="82" t="s">
        <v>595</v>
      </c>
      <c r="C33" s="20" t="s">
        <v>557</v>
      </c>
      <c r="D33" s="20" t="s">
        <v>596</v>
      </c>
      <c r="E33" s="82" t="s">
        <v>95</v>
      </c>
      <c r="F33" s="50">
        <v>0.79700000000000004</v>
      </c>
      <c r="G33" s="74" t="s">
        <v>8</v>
      </c>
      <c r="H33" s="10"/>
      <c r="I33" s="11"/>
      <c r="N33" s="4" t="e">
        <f>G5+G6+F33+#REF!+#REF!</f>
        <v>#VALUE!</v>
      </c>
    </row>
    <row r="34" spans="1:14" ht="27" customHeight="1" x14ac:dyDescent="0.25">
      <c r="A34" s="32">
        <v>463</v>
      </c>
      <c r="B34" s="82" t="s">
        <v>597</v>
      </c>
      <c r="C34" s="20" t="s">
        <v>598</v>
      </c>
      <c r="D34" s="20" t="s">
        <v>599</v>
      </c>
      <c r="E34" s="82" t="s">
        <v>96</v>
      </c>
      <c r="F34" s="58">
        <v>0.6</v>
      </c>
      <c r="G34" s="74" t="s">
        <v>8</v>
      </c>
      <c r="H34" s="10"/>
      <c r="I34" s="11"/>
    </row>
    <row r="35" spans="1:14" ht="27" customHeight="1" x14ac:dyDescent="0.25">
      <c r="A35" s="56" t="s">
        <v>600</v>
      </c>
      <c r="B35" s="57"/>
      <c r="C35" s="57"/>
      <c r="D35" s="57"/>
      <c r="E35" s="57"/>
      <c r="F35" s="57"/>
      <c r="G35" s="59"/>
      <c r="H35" s="16"/>
      <c r="I35" s="11"/>
    </row>
    <row r="36" spans="1:14" ht="27" customHeight="1" x14ac:dyDescent="0.25">
      <c r="A36" s="32">
        <v>464</v>
      </c>
      <c r="B36" s="82" t="s">
        <v>601</v>
      </c>
      <c r="C36" s="20" t="s">
        <v>602</v>
      </c>
      <c r="D36" s="20" t="s">
        <v>919</v>
      </c>
      <c r="E36" s="82" t="s">
        <v>95</v>
      </c>
      <c r="F36" s="50">
        <v>0.61199999999999999</v>
      </c>
      <c r="G36" s="74" t="s">
        <v>8</v>
      </c>
      <c r="H36" s="10"/>
      <c r="I36" s="11"/>
    </row>
    <row r="37" spans="1:14" ht="27" customHeight="1" x14ac:dyDescent="0.25">
      <c r="A37" s="32">
        <v>465</v>
      </c>
      <c r="B37" s="82" t="s">
        <v>603</v>
      </c>
      <c r="C37" s="20" t="s">
        <v>124</v>
      </c>
      <c r="D37" s="20" t="s">
        <v>604</v>
      </c>
      <c r="E37" s="82" t="s">
        <v>95</v>
      </c>
      <c r="F37" s="50">
        <v>0.191</v>
      </c>
      <c r="G37" s="74" t="s">
        <v>8</v>
      </c>
      <c r="H37" s="10"/>
      <c r="I37" s="11"/>
    </row>
    <row r="38" spans="1:14" ht="27" customHeight="1" x14ac:dyDescent="0.25">
      <c r="A38" s="32">
        <v>466</v>
      </c>
      <c r="B38" s="82" t="s">
        <v>605</v>
      </c>
      <c r="C38" s="20" t="s">
        <v>342</v>
      </c>
      <c r="D38" s="20" t="s">
        <v>606</v>
      </c>
      <c r="E38" s="82" t="s">
        <v>95</v>
      </c>
      <c r="F38" s="50">
        <v>0.26200000000000001</v>
      </c>
      <c r="G38" s="74" t="s">
        <v>8</v>
      </c>
      <c r="H38" s="10"/>
    </row>
    <row r="39" spans="1:14" ht="27" customHeight="1" x14ac:dyDescent="0.25">
      <c r="A39" s="32">
        <v>467</v>
      </c>
      <c r="B39" s="82" t="s">
        <v>607</v>
      </c>
      <c r="C39" s="20" t="s">
        <v>608</v>
      </c>
      <c r="D39" s="20" t="s">
        <v>609</v>
      </c>
      <c r="E39" s="82" t="s">
        <v>95</v>
      </c>
      <c r="F39" s="50">
        <v>0.33300000000000002</v>
      </c>
      <c r="G39" s="74" t="s">
        <v>8</v>
      </c>
      <c r="H39" s="10"/>
    </row>
    <row r="40" spans="1:14" ht="27" customHeight="1" x14ac:dyDescent="0.25">
      <c r="A40" s="32">
        <v>468</v>
      </c>
      <c r="B40" s="82" t="s">
        <v>610</v>
      </c>
      <c r="C40" s="20" t="s">
        <v>611</v>
      </c>
      <c r="D40" s="20" t="s">
        <v>612</v>
      </c>
      <c r="E40" s="82" t="s">
        <v>95</v>
      </c>
      <c r="F40" s="50">
        <v>0.434</v>
      </c>
      <c r="G40" s="74" t="s">
        <v>8</v>
      </c>
      <c r="H40" s="10"/>
      <c r="N40">
        <f>SUBTOTAL(9,F6:F191)</f>
        <v>97.562999999999974</v>
      </c>
    </row>
    <row r="41" spans="1:14" ht="27" customHeight="1" x14ac:dyDescent="0.25">
      <c r="A41" s="32">
        <v>469</v>
      </c>
      <c r="B41" s="82" t="s">
        <v>613</v>
      </c>
      <c r="C41" s="20" t="s">
        <v>614</v>
      </c>
      <c r="D41" s="20" t="s">
        <v>615</v>
      </c>
      <c r="E41" s="82" t="s">
        <v>95</v>
      </c>
      <c r="F41" s="50">
        <v>0.158</v>
      </c>
      <c r="G41" s="74" t="s">
        <v>8</v>
      </c>
      <c r="H41" s="10"/>
    </row>
    <row r="42" spans="1:14" ht="27" customHeight="1" x14ac:dyDescent="0.25">
      <c r="A42" s="41" t="s">
        <v>616</v>
      </c>
      <c r="B42" s="14"/>
      <c r="C42" s="14"/>
      <c r="D42" s="14"/>
      <c r="E42" s="14"/>
      <c r="F42" s="14"/>
      <c r="G42" s="42"/>
      <c r="H42" s="12"/>
    </row>
    <row r="43" spans="1:14" ht="27" customHeight="1" x14ac:dyDescent="0.25">
      <c r="A43" s="32">
        <v>470</v>
      </c>
      <c r="B43" s="82" t="s">
        <v>617</v>
      </c>
      <c r="C43" s="20" t="s">
        <v>618</v>
      </c>
      <c r="D43" s="20" t="s">
        <v>619</v>
      </c>
      <c r="E43" s="82" t="s">
        <v>95</v>
      </c>
      <c r="F43" s="50">
        <v>2.7930000000000001</v>
      </c>
      <c r="G43" s="74" t="s">
        <v>8</v>
      </c>
      <c r="H43" s="10"/>
    </row>
    <row r="44" spans="1:14" ht="27" customHeight="1" x14ac:dyDescent="0.25">
      <c r="A44" s="41" t="s">
        <v>620</v>
      </c>
      <c r="B44" s="14"/>
      <c r="C44" s="14"/>
      <c r="D44" s="14"/>
      <c r="E44" s="14"/>
      <c r="F44" s="14"/>
      <c r="G44" s="42"/>
      <c r="H44" s="12"/>
    </row>
    <row r="45" spans="1:14" ht="27" customHeight="1" x14ac:dyDescent="0.25">
      <c r="A45" s="32">
        <v>471</v>
      </c>
      <c r="B45" s="82" t="s">
        <v>621</v>
      </c>
      <c r="C45" s="20" t="s">
        <v>622</v>
      </c>
      <c r="D45" s="20" t="s">
        <v>623</v>
      </c>
      <c r="E45" s="82" t="s">
        <v>95</v>
      </c>
      <c r="F45" s="50">
        <v>2.238</v>
      </c>
      <c r="G45" s="74" t="s">
        <v>8</v>
      </c>
      <c r="H45" s="10"/>
    </row>
    <row r="46" spans="1:14" ht="27" customHeight="1" x14ac:dyDescent="0.25">
      <c r="A46" s="41" t="s">
        <v>624</v>
      </c>
      <c r="B46" s="14"/>
      <c r="C46" s="14"/>
      <c r="D46" s="14"/>
      <c r="E46" s="14"/>
      <c r="F46" s="14"/>
      <c r="G46" s="42"/>
      <c r="H46" s="12"/>
    </row>
    <row r="47" spans="1:14" ht="27" customHeight="1" x14ac:dyDescent="0.25">
      <c r="A47" s="32">
        <v>472</v>
      </c>
      <c r="B47" s="82" t="s">
        <v>625</v>
      </c>
      <c r="C47" s="20" t="s">
        <v>626</v>
      </c>
      <c r="D47" s="20" t="s">
        <v>627</v>
      </c>
      <c r="E47" s="82" t="s">
        <v>95</v>
      </c>
      <c r="F47" s="50">
        <v>0.441</v>
      </c>
      <c r="G47" s="74" t="s">
        <v>8</v>
      </c>
      <c r="H47" s="10"/>
    </row>
    <row r="48" spans="1:14" ht="27" customHeight="1" x14ac:dyDescent="0.25">
      <c r="A48" s="41" t="s">
        <v>628</v>
      </c>
      <c r="B48" s="14"/>
      <c r="C48" s="14"/>
      <c r="D48" s="14"/>
      <c r="E48" s="14"/>
      <c r="F48" s="14"/>
      <c r="G48" s="42"/>
      <c r="H48" s="12"/>
    </row>
    <row r="49" spans="1:8" ht="27" customHeight="1" x14ac:dyDescent="0.25">
      <c r="A49" s="32">
        <v>473</v>
      </c>
      <c r="B49" s="82" t="s">
        <v>629</v>
      </c>
      <c r="C49" s="20" t="s">
        <v>630</v>
      </c>
      <c r="D49" s="20" t="s">
        <v>631</v>
      </c>
      <c r="E49" s="82" t="s">
        <v>95</v>
      </c>
      <c r="F49" s="58">
        <v>1.482</v>
      </c>
      <c r="G49" s="74" t="s">
        <v>8</v>
      </c>
      <c r="H49" s="10"/>
    </row>
    <row r="50" spans="1:8" ht="27" customHeight="1" x14ac:dyDescent="0.25">
      <c r="A50" s="32">
        <v>474</v>
      </c>
      <c r="B50" s="82" t="s">
        <v>632</v>
      </c>
      <c r="C50" s="20" t="s">
        <v>391</v>
      </c>
      <c r="D50" s="20" t="s">
        <v>633</v>
      </c>
      <c r="E50" s="82" t="s">
        <v>95</v>
      </c>
      <c r="F50" s="58">
        <v>0.86199999999999999</v>
      </c>
      <c r="G50" s="74" t="s">
        <v>8</v>
      </c>
      <c r="H50" s="10"/>
    </row>
    <row r="51" spans="1:8" ht="27" customHeight="1" x14ac:dyDescent="0.25">
      <c r="A51" s="32">
        <v>475</v>
      </c>
      <c r="B51" s="80" t="s">
        <v>949</v>
      </c>
      <c r="C51" s="69" t="s">
        <v>962</v>
      </c>
      <c r="D51" s="69" t="s">
        <v>970</v>
      </c>
      <c r="E51" s="80" t="s">
        <v>95</v>
      </c>
      <c r="F51" s="70">
        <v>0.41799999999999998</v>
      </c>
      <c r="G51" s="34" t="s">
        <v>8</v>
      </c>
      <c r="H51" s="10"/>
    </row>
    <row r="52" spans="1:8" ht="27" customHeight="1" x14ac:dyDescent="0.25">
      <c r="A52" s="32">
        <v>476</v>
      </c>
      <c r="B52" s="80" t="s">
        <v>950</v>
      </c>
      <c r="C52" s="69" t="s">
        <v>963</v>
      </c>
      <c r="D52" s="69" t="s">
        <v>969</v>
      </c>
      <c r="E52" s="80" t="s">
        <v>95</v>
      </c>
      <c r="F52" s="70">
        <v>0.68400000000000005</v>
      </c>
      <c r="G52" s="34" t="s">
        <v>8</v>
      </c>
      <c r="H52" s="10"/>
    </row>
    <row r="53" spans="1:8" ht="27" customHeight="1" x14ac:dyDescent="0.25">
      <c r="A53" s="32">
        <v>477</v>
      </c>
      <c r="B53" s="80" t="s">
        <v>951</v>
      </c>
      <c r="C53" s="69" t="s">
        <v>964</v>
      </c>
      <c r="D53" s="69" t="s">
        <v>971</v>
      </c>
      <c r="E53" s="80" t="s">
        <v>95</v>
      </c>
      <c r="F53" s="70">
        <v>0.27900000000000003</v>
      </c>
      <c r="G53" s="34" t="s">
        <v>8</v>
      </c>
      <c r="H53" s="10"/>
    </row>
    <row r="54" spans="1:8" ht="27" customHeight="1" x14ac:dyDescent="0.25">
      <c r="A54" s="32">
        <v>478</v>
      </c>
      <c r="B54" s="80" t="s">
        <v>974</v>
      </c>
      <c r="C54" s="69" t="s">
        <v>965</v>
      </c>
      <c r="D54" s="69" t="s">
        <v>972</v>
      </c>
      <c r="E54" s="80" t="s">
        <v>96</v>
      </c>
      <c r="F54" s="70">
        <v>0.745</v>
      </c>
      <c r="G54" s="34" t="s">
        <v>8</v>
      </c>
      <c r="H54" s="10"/>
    </row>
    <row r="55" spans="1:8" ht="27" customHeight="1" x14ac:dyDescent="0.25">
      <c r="A55" s="32">
        <v>479</v>
      </c>
      <c r="B55" s="80" t="s">
        <v>952</v>
      </c>
      <c r="C55" s="69" t="s">
        <v>120</v>
      </c>
      <c r="D55" s="69" t="s">
        <v>973</v>
      </c>
      <c r="E55" s="80" t="s">
        <v>95</v>
      </c>
      <c r="F55" s="70">
        <v>0.185</v>
      </c>
      <c r="G55" s="34" t="s">
        <v>8</v>
      </c>
      <c r="H55" s="10"/>
    </row>
    <row r="56" spans="1:8" ht="27" customHeight="1" x14ac:dyDescent="0.25">
      <c r="A56" s="32">
        <v>480</v>
      </c>
      <c r="B56" s="80" t="s">
        <v>953</v>
      </c>
      <c r="C56" s="69" t="s">
        <v>966</v>
      </c>
      <c r="D56" s="69" t="s">
        <v>968</v>
      </c>
      <c r="E56" s="80" t="s">
        <v>967</v>
      </c>
      <c r="F56" s="70">
        <v>0.49</v>
      </c>
      <c r="G56" s="34" t="s">
        <v>8</v>
      </c>
      <c r="H56" s="10"/>
    </row>
    <row r="57" spans="1:8" ht="27" customHeight="1" x14ac:dyDescent="0.25">
      <c r="A57" s="44" t="s">
        <v>634</v>
      </c>
      <c r="B57" s="46"/>
      <c r="C57" s="46"/>
      <c r="D57" s="46"/>
      <c r="E57" s="46"/>
      <c r="F57" s="46"/>
      <c r="G57" s="71"/>
      <c r="H57" s="12"/>
    </row>
    <row r="58" spans="1:8" ht="27" customHeight="1" x14ac:dyDescent="0.25">
      <c r="A58" s="32">
        <v>481</v>
      </c>
      <c r="B58" s="82" t="s">
        <v>635</v>
      </c>
      <c r="C58" s="20" t="s">
        <v>636</v>
      </c>
      <c r="D58" s="20" t="s">
        <v>637</v>
      </c>
      <c r="E58" s="82" t="s">
        <v>96</v>
      </c>
      <c r="F58" s="50">
        <v>1.0940000000000001</v>
      </c>
      <c r="G58" s="74" t="s">
        <v>8</v>
      </c>
      <c r="H58" s="10"/>
    </row>
    <row r="59" spans="1:8" ht="27" customHeight="1" x14ac:dyDescent="0.25">
      <c r="A59" s="41" t="s">
        <v>638</v>
      </c>
      <c r="B59" s="14"/>
      <c r="C59" s="14"/>
      <c r="D59" s="14"/>
      <c r="E59" s="14"/>
      <c r="F59" s="14"/>
      <c r="G59" s="42"/>
      <c r="H59" s="12"/>
    </row>
    <row r="60" spans="1:8" ht="27" customHeight="1" x14ac:dyDescent="0.25">
      <c r="A60" s="32">
        <v>482</v>
      </c>
      <c r="B60" s="82" t="s">
        <v>639</v>
      </c>
      <c r="C60" s="20" t="s">
        <v>640</v>
      </c>
      <c r="D60" s="20" t="s">
        <v>641</v>
      </c>
      <c r="E60" s="82" t="s">
        <v>96</v>
      </c>
      <c r="F60" s="50">
        <v>1.0129999999999999</v>
      </c>
      <c r="G60" s="74" t="s">
        <v>8</v>
      </c>
      <c r="H60" s="10"/>
    </row>
    <row r="61" spans="1:8" ht="27" customHeight="1" x14ac:dyDescent="0.25">
      <c r="A61" s="41" t="s">
        <v>642</v>
      </c>
      <c r="B61" s="14"/>
      <c r="C61" s="14"/>
      <c r="D61" s="14"/>
      <c r="E61" s="14"/>
      <c r="F61" s="14"/>
      <c r="G61" s="42"/>
      <c r="H61" s="12"/>
    </row>
    <row r="62" spans="1:8" ht="27" customHeight="1" x14ac:dyDescent="0.25">
      <c r="A62" s="32">
        <v>483</v>
      </c>
      <c r="B62" s="82" t="s">
        <v>643</v>
      </c>
      <c r="C62" s="20" t="s">
        <v>644</v>
      </c>
      <c r="D62" s="20" t="s">
        <v>645</v>
      </c>
      <c r="E62" s="82" t="s">
        <v>96</v>
      </c>
      <c r="F62" s="50">
        <v>0.218</v>
      </c>
      <c r="G62" s="74" t="s">
        <v>8</v>
      </c>
      <c r="H62" s="10"/>
    </row>
    <row r="63" spans="1:8" ht="27" customHeight="1" x14ac:dyDescent="0.25">
      <c r="A63" s="41" t="s">
        <v>646</v>
      </c>
      <c r="B63" s="14"/>
      <c r="C63" s="14"/>
      <c r="D63" s="14"/>
      <c r="E63" s="14"/>
      <c r="F63" s="14"/>
      <c r="G63" s="42"/>
      <c r="H63" s="12"/>
    </row>
    <row r="64" spans="1:8" ht="27" customHeight="1" x14ac:dyDescent="0.25">
      <c r="A64" s="32">
        <v>484</v>
      </c>
      <c r="B64" s="82" t="s">
        <v>647</v>
      </c>
      <c r="C64" s="20" t="s">
        <v>648</v>
      </c>
      <c r="D64" s="20" t="s">
        <v>649</v>
      </c>
      <c r="E64" s="82" t="s">
        <v>95</v>
      </c>
      <c r="F64" s="50">
        <v>0.98299999999999998</v>
      </c>
      <c r="G64" s="74" t="s">
        <v>8</v>
      </c>
      <c r="H64" s="10"/>
    </row>
    <row r="65" spans="1:8" ht="27" customHeight="1" x14ac:dyDescent="0.25">
      <c r="A65" s="41" t="s">
        <v>650</v>
      </c>
      <c r="B65" s="14"/>
      <c r="C65" s="14"/>
      <c r="D65" s="14"/>
      <c r="E65" s="14"/>
      <c r="F65" s="14"/>
      <c r="G65" s="42"/>
      <c r="H65" s="12"/>
    </row>
    <row r="66" spans="1:8" ht="27" customHeight="1" x14ac:dyDescent="0.25">
      <c r="A66" s="78">
        <v>485</v>
      </c>
      <c r="B66" s="80" t="s">
        <v>651</v>
      </c>
      <c r="C66" s="69" t="s">
        <v>652</v>
      </c>
      <c r="D66" s="69" t="s">
        <v>653</v>
      </c>
      <c r="E66" s="80" t="s">
        <v>95</v>
      </c>
      <c r="F66" s="72">
        <v>2.1120000000000001</v>
      </c>
      <c r="G66" s="34" t="s">
        <v>8</v>
      </c>
      <c r="H66" s="10"/>
    </row>
    <row r="67" spans="1:8" ht="27" customHeight="1" x14ac:dyDescent="0.25">
      <c r="A67" s="32">
        <v>486</v>
      </c>
      <c r="B67" s="48" t="s">
        <v>654</v>
      </c>
      <c r="C67" s="20" t="s">
        <v>655</v>
      </c>
      <c r="D67" s="20" t="s">
        <v>655</v>
      </c>
      <c r="E67" s="82" t="s">
        <v>95</v>
      </c>
      <c r="F67" s="50">
        <v>0.48499999999999999</v>
      </c>
      <c r="G67" s="74" t="s">
        <v>8</v>
      </c>
      <c r="H67" s="10"/>
    </row>
    <row r="68" spans="1:8" ht="27" customHeight="1" x14ac:dyDescent="0.25">
      <c r="A68" s="78">
        <v>487</v>
      </c>
      <c r="B68" s="48" t="s">
        <v>656</v>
      </c>
      <c r="C68" s="20" t="s">
        <v>657</v>
      </c>
      <c r="D68" s="20" t="s">
        <v>657</v>
      </c>
      <c r="E68" s="82" t="s">
        <v>96</v>
      </c>
      <c r="F68" s="50">
        <v>0.54500000000000004</v>
      </c>
      <c r="G68" s="74" t="s">
        <v>8</v>
      </c>
      <c r="H68" s="10"/>
    </row>
    <row r="69" spans="1:8" ht="27" customHeight="1" x14ac:dyDescent="0.25">
      <c r="A69" s="32">
        <v>488</v>
      </c>
      <c r="B69" s="48" t="s">
        <v>658</v>
      </c>
      <c r="C69" s="20" t="s">
        <v>659</v>
      </c>
      <c r="D69" s="20" t="s">
        <v>659</v>
      </c>
      <c r="E69" s="82" t="s">
        <v>96</v>
      </c>
      <c r="F69" s="50">
        <v>0.53</v>
      </c>
      <c r="G69" s="74" t="s">
        <v>8</v>
      </c>
      <c r="H69" s="10"/>
    </row>
    <row r="70" spans="1:8" ht="27" customHeight="1" x14ac:dyDescent="0.25">
      <c r="A70" s="78">
        <v>489</v>
      </c>
      <c r="B70" s="48" t="s">
        <v>660</v>
      </c>
      <c r="C70" s="20" t="s">
        <v>661</v>
      </c>
      <c r="D70" s="20" t="s">
        <v>661</v>
      </c>
      <c r="E70" s="82" t="s">
        <v>95</v>
      </c>
      <c r="F70" s="50">
        <v>0.28000000000000003</v>
      </c>
      <c r="G70" s="74" t="s">
        <v>8</v>
      </c>
      <c r="H70" s="10"/>
    </row>
    <row r="71" spans="1:8" ht="27" customHeight="1" x14ac:dyDescent="0.25">
      <c r="A71" s="32">
        <v>490</v>
      </c>
      <c r="B71" s="48" t="s">
        <v>662</v>
      </c>
      <c r="C71" s="20" t="s">
        <v>663</v>
      </c>
      <c r="D71" s="20" t="s">
        <v>663</v>
      </c>
      <c r="E71" s="82" t="s">
        <v>95</v>
      </c>
      <c r="F71" s="50">
        <v>0.30499999999999999</v>
      </c>
      <c r="G71" s="74" t="s">
        <v>8</v>
      </c>
      <c r="H71" s="10"/>
    </row>
    <row r="72" spans="1:8" ht="27" customHeight="1" x14ac:dyDescent="0.25">
      <c r="A72" s="78">
        <v>491</v>
      </c>
      <c r="B72" s="48" t="s">
        <v>664</v>
      </c>
      <c r="C72" s="20" t="s">
        <v>665</v>
      </c>
      <c r="D72" s="20" t="s">
        <v>665</v>
      </c>
      <c r="E72" s="82" t="s">
        <v>95</v>
      </c>
      <c r="F72" s="50">
        <v>0.32300000000000001</v>
      </c>
      <c r="G72" s="74" t="s">
        <v>8</v>
      </c>
      <c r="H72" s="10"/>
    </row>
    <row r="73" spans="1:8" ht="27" customHeight="1" x14ac:dyDescent="0.25">
      <c r="A73" s="41" t="s">
        <v>666</v>
      </c>
      <c r="B73" s="14"/>
      <c r="C73" s="14"/>
      <c r="D73" s="14"/>
      <c r="E73" s="14"/>
      <c r="F73" s="14"/>
      <c r="G73" s="42"/>
      <c r="H73" s="12"/>
    </row>
    <row r="74" spans="1:8" ht="27" customHeight="1" x14ac:dyDescent="0.25">
      <c r="A74" s="32">
        <v>492</v>
      </c>
      <c r="B74" s="82" t="s">
        <v>667</v>
      </c>
      <c r="C74" s="20" t="s">
        <v>668</v>
      </c>
      <c r="D74" s="20" t="s">
        <v>669</v>
      </c>
      <c r="E74" s="82" t="s">
        <v>96</v>
      </c>
      <c r="F74" s="50">
        <v>0.48699999999999999</v>
      </c>
      <c r="G74" s="74" t="s">
        <v>8</v>
      </c>
      <c r="H74" s="10"/>
    </row>
    <row r="75" spans="1:8" ht="27" customHeight="1" x14ac:dyDescent="0.25">
      <c r="A75" s="41" t="s">
        <v>670</v>
      </c>
      <c r="B75" s="14"/>
      <c r="C75" s="14"/>
      <c r="D75" s="14"/>
      <c r="E75" s="14"/>
      <c r="F75" s="14"/>
      <c r="G75" s="42"/>
      <c r="H75" s="12"/>
    </row>
    <row r="76" spans="1:8" ht="27" customHeight="1" x14ac:dyDescent="0.25">
      <c r="A76" s="32">
        <v>493</v>
      </c>
      <c r="B76" s="82" t="s">
        <v>671</v>
      </c>
      <c r="C76" s="20" t="s">
        <v>672</v>
      </c>
      <c r="D76" s="20" t="s">
        <v>673</v>
      </c>
      <c r="E76" s="82" t="s">
        <v>95</v>
      </c>
      <c r="F76" s="50">
        <v>0.625</v>
      </c>
      <c r="G76" s="74" t="s">
        <v>8</v>
      </c>
      <c r="H76" s="10"/>
    </row>
    <row r="77" spans="1:8" ht="27" customHeight="1" x14ac:dyDescent="0.25">
      <c r="A77" s="41" t="s">
        <v>674</v>
      </c>
      <c r="B77" s="14"/>
      <c r="C77" s="14"/>
      <c r="D77" s="14"/>
      <c r="E77" s="14"/>
      <c r="F77" s="14"/>
      <c r="G77" s="42"/>
      <c r="H77" s="12"/>
    </row>
    <row r="78" spans="1:8" ht="27" customHeight="1" x14ac:dyDescent="0.25">
      <c r="A78" s="32">
        <v>494</v>
      </c>
      <c r="B78" s="82" t="s">
        <v>675</v>
      </c>
      <c r="C78" s="20" t="s">
        <v>676</v>
      </c>
      <c r="D78" s="20" t="s">
        <v>677</v>
      </c>
      <c r="E78" s="82" t="s">
        <v>96</v>
      </c>
      <c r="F78" s="50">
        <v>0.81200000000000006</v>
      </c>
      <c r="G78" s="74" t="s">
        <v>8</v>
      </c>
      <c r="H78" s="10"/>
    </row>
    <row r="79" spans="1:8" ht="27" customHeight="1" x14ac:dyDescent="0.25">
      <c r="A79" s="41" t="s">
        <v>678</v>
      </c>
      <c r="B79" s="14"/>
      <c r="C79" s="14"/>
      <c r="D79" s="14"/>
      <c r="E79" s="14"/>
      <c r="F79" s="14"/>
      <c r="G79" s="42"/>
      <c r="H79" s="12"/>
    </row>
    <row r="80" spans="1:8" ht="27" customHeight="1" x14ac:dyDescent="0.25">
      <c r="A80" s="32">
        <v>495</v>
      </c>
      <c r="B80" s="82" t="s">
        <v>679</v>
      </c>
      <c r="C80" s="20" t="s">
        <v>680</v>
      </c>
      <c r="D80" s="20" t="s">
        <v>681</v>
      </c>
      <c r="E80" s="82" t="s">
        <v>96</v>
      </c>
      <c r="F80" s="50">
        <v>0.67400000000000004</v>
      </c>
      <c r="G80" s="74" t="s">
        <v>8</v>
      </c>
      <c r="H80" s="10"/>
    </row>
    <row r="81" spans="1:8" ht="27" customHeight="1" x14ac:dyDescent="0.25">
      <c r="A81" s="41" t="s">
        <v>682</v>
      </c>
      <c r="B81" s="14"/>
      <c r="C81" s="14"/>
      <c r="D81" s="14"/>
      <c r="E81" s="14"/>
      <c r="F81" s="14"/>
      <c r="G81" s="42"/>
      <c r="H81" s="12"/>
    </row>
    <row r="82" spans="1:8" ht="27" customHeight="1" x14ac:dyDescent="0.25">
      <c r="A82" s="32">
        <v>496</v>
      </c>
      <c r="B82" s="82" t="s">
        <v>683</v>
      </c>
      <c r="C82" s="20" t="s">
        <v>684</v>
      </c>
      <c r="D82" s="20" t="s">
        <v>685</v>
      </c>
      <c r="E82" s="82" t="s">
        <v>96</v>
      </c>
      <c r="F82" s="50">
        <v>0.58399999999999996</v>
      </c>
      <c r="G82" s="74" t="s">
        <v>8</v>
      </c>
      <c r="H82" s="10"/>
    </row>
    <row r="83" spans="1:8" ht="27" customHeight="1" x14ac:dyDescent="0.25">
      <c r="A83" s="41" t="s">
        <v>686</v>
      </c>
      <c r="B83" s="14"/>
      <c r="C83" s="14"/>
      <c r="D83" s="14"/>
      <c r="E83" s="14"/>
      <c r="F83" s="14"/>
      <c r="G83" s="42"/>
      <c r="H83" s="12"/>
    </row>
    <row r="84" spans="1:8" ht="27" customHeight="1" x14ac:dyDescent="0.25">
      <c r="A84" s="32">
        <v>497</v>
      </c>
      <c r="B84" s="82" t="s">
        <v>687</v>
      </c>
      <c r="C84" s="20" t="s">
        <v>688</v>
      </c>
      <c r="D84" s="20" t="s">
        <v>689</v>
      </c>
      <c r="E84" s="82" t="s">
        <v>96</v>
      </c>
      <c r="F84" s="50">
        <v>0.72199999999999998</v>
      </c>
      <c r="G84" s="74" t="s">
        <v>8</v>
      </c>
      <c r="H84" s="10"/>
    </row>
    <row r="85" spans="1:8" ht="27" customHeight="1" x14ac:dyDescent="0.25">
      <c r="A85" s="41" t="s">
        <v>690</v>
      </c>
      <c r="B85" s="14"/>
      <c r="C85" s="14"/>
      <c r="D85" s="14"/>
      <c r="E85" s="14"/>
      <c r="F85" s="14"/>
      <c r="G85" s="42"/>
      <c r="H85" s="12"/>
    </row>
    <row r="86" spans="1:8" ht="27" customHeight="1" x14ac:dyDescent="0.25">
      <c r="A86" s="32">
        <v>498</v>
      </c>
      <c r="B86" s="82" t="s">
        <v>691</v>
      </c>
      <c r="C86" s="20" t="s">
        <v>692</v>
      </c>
      <c r="D86" s="20" t="s">
        <v>693</v>
      </c>
      <c r="E86" s="82" t="s">
        <v>95</v>
      </c>
      <c r="F86" s="50">
        <v>0.3</v>
      </c>
      <c r="G86" s="74" t="s">
        <v>8</v>
      </c>
      <c r="H86" s="10"/>
    </row>
    <row r="87" spans="1:8" s="8" customFormat="1" ht="27" customHeight="1" x14ac:dyDescent="0.25">
      <c r="A87" s="41" t="s">
        <v>694</v>
      </c>
      <c r="B87" s="14"/>
      <c r="C87" s="14"/>
      <c r="D87" s="14"/>
      <c r="E87" s="14"/>
      <c r="F87" s="14"/>
      <c r="G87" s="42"/>
      <c r="H87" s="12"/>
    </row>
    <row r="88" spans="1:8" ht="27" customHeight="1" x14ac:dyDescent="0.25">
      <c r="A88" s="32">
        <v>499</v>
      </c>
      <c r="B88" s="82" t="s">
        <v>695</v>
      </c>
      <c r="C88" s="20" t="s">
        <v>696</v>
      </c>
      <c r="D88" s="20" t="s">
        <v>697</v>
      </c>
      <c r="E88" s="82" t="s">
        <v>95</v>
      </c>
      <c r="F88" s="50">
        <v>1.355</v>
      </c>
      <c r="G88" s="74" t="s">
        <v>8</v>
      </c>
      <c r="H88" s="10"/>
    </row>
    <row r="89" spans="1:8" ht="27" customHeight="1" x14ac:dyDescent="0.25">
      <c r="A89" s="41" t="s">
        <v>698</v>
      </c>
      <c r="B89" s="14"/>
      <c r="C89" s="14"/>
      <c r="D89" s="14"/>
      <c r="E89" s="14"/>
      <c r="F89" s="14"/>
      <c r="G89" s="42"/>
      <c r="H89" s="12"/>
    </row>
    <row r="90" spans="1:8" ht="27" customHeight="1" x14ac:dyDescent="0.25">
      <c r="A90" s="32">
        <v>500</v>
      </c>
      <c r="B90" s="82" t="s">
        <v>699</v>
      </c>
      <c r="C90" s="20" t="s">
        <v>700</v>
      </c>
      <c r="D90" s="20" t="s">
        <v>701</v>
      </c>
      <c r="E90" s="82" t="s">
        <v>95</v>
      </c>
      <c r="F90" s="50">
        <v>1.008</v>
      </c>
      <c r="G90" s="74" t="s">
        <v>8</v>
      </c>
      <c r="H90" s="10"/>
    </row>
    <row r="91" spans="1:8" ht="27" customHeight="1" x14ac:dyDescent="0.25">
      <c r="A91" s="41" t="s">
        <v>702</v>
      </c>
      <c r="B91" s="14"/>
      <c r="C91" s="14"/>
      <c r="D91" s="14"/>
      <c r="E91" s="14"/>
      <c r="F91" s="14"/>
      <c r="G91" s="42"/>
      <c r="H91" s="12"/>
    </row>
    <row r="92" spans="1:8" ht="27" customHeight="1" x14ac:dyDescent="0.25">
      <c r="A92" s="32">
        <v>501</v>
      </c>
      <c r="B92" s="82" t="s">
        <v>703</v>
      </c>
      <c r="C92" s="20" t="s">
        <v>704</v>
      </c>
      <c r="D92" s="20" t="s">
        <v>705</v>
      </c>
      <c r="E92" s="82" t="s">
        <v>95</v>
      </c>
      <c r="F92" s="50">
        <v>1.3169999999999999</v>
      </c>
      <c r="G92" s="74" t="s">
        <v>8</v>
      </c>
      <c r="H92" s="10"/>
    </row>
    <row r="93" spans="1:8" ht="27" customHeight="1" x14ac:dyDescent="0.25">
      <c r="A93" s="41" t="s">
        <v>706</v>
      </c>
      <c r="B93" s="14"/>
      <c r="C93" s="14"/>
      <c r="D93" s="14"/>
      <c r="E93" s="14"/>
      <c r="F93" s="14"/>
      <c r="G93" s="42"/>
      <c r="H93" s="12"/>
    </row>
    <row r="94" spans="1:8" ht="27" customHeight="1" x14ac:dyDescent="0.25">
      <c r="A94" s="32">
        <v>502</v>
      </c>
      <c r="B94" s="82" t="s">
        <v>707</v>
      </c>
      <c r="C94" s="20" t="s">
        <v>708</v>
      </c>
      <c r="D94" s="20" t="s">
        <v>709</v>
      </c>
      <c r="E94" s="82" t="s">
        <v>96</v>
      </c>
      <c r="F94" s="50">
        <v>0.28399999999999997</v>
      </c>
      <c r="G94" s="74" t="s">
        <v>8</v>
      </c>
      <c r="H94" s="10"/>
    </row>
    <row r="95" spans="1:8" ht="27" customHeight="1" x14ac:dyDescent="0.25">
      <c r="A95" s="41" t="s">
        <v>710</v>
      </c>
      <c r="B95" s="14"/>
      <c r="C95" s="14"/>
      <c r="D95" s="14"/>
      <c r="E95" s="14"/>
      <c r="F95" s="14"/>
      <c r="G95" s="42"/>
      <c r="H95" s="12"/>
    </row>
    <row r="96" spans="1:8" ht="27" customHeight="1" x14ac:dyDescent="0.25">
      <c r="A96" s="32">
        <v>503</v>
      </c>
      <c r="B96" s="82" t="s">
        <v>711</v>
      </c>
      <c r="C96" s="20" t="s">
        <v>712</v>
      </c>
      <c r="D96" s="20" t="s">
        <v>669</v>
      </c>
      <c r="E96" s="82" t="s">
        <v>96</v>
      </c>
      <c r="F96" s="50">
        <v>1.1180000000000001</v>
      </c>
      <c r="G96" s="74" t="s">
        <v>8</v>
      </c>
      <c r="H96" s="10"/>
    </row>
    <row r="97" spans="1:8" ht="27" customHeight="1" x14ac:dyDescent="0.25">
      <c r="A97" s="41" t="s">
        <v>713</v>
      </c>
      <c r="B97" s="14"/>
      <c r="C97" s="14"/>
      <c r="D97" s="14"/>
      <c r="E97" s="14"/>
      <c r="F97" s="14"/>
      <c r="G97" s="42"/>
      <c r="H97" s="12"/>
    </row>
    <row r="98" spans="1:8" ht="27" customHeight="1" x14ac:dyDescent="0.25">
      <c r="A98" s="32">
        <v>504</v>
      </c>
      <c r="B98" s="82" t="s">
        <v>714</v>
      </c>
      <c r="C98" s="20" t="s">
        <v>715</v>
      </c>
      <c r="D98" s="20" t="s">
        <v>677</v>
      </c>
      <c r="E98" s="82" t="s">
        <v>95</v>
      </c>
      <c r="F98" s="50">
        <v>0.376</v>
      </c>
      <c r="G98" s="74" t="s">
        <v>8</v>
      </c>
      <c r="H98" s="10"/>
    </row>
    <row r="99" spans="1:8" ht="27" customHeight="1" x14ac:dyDescent="0.25">
      <c r="A99" s="41" t="s">
        <v>716</v>
      </c>
      <c r="B99" s="14"/>
      <c r="C99" s="14"/>
      <c r="D99" s="14"/>
      <c r="E99" s="14"/>
      <c r="F99" s="14"/>
      <c r="G99" s="42"/>
      <c r="H99" s="12"/>
    </row>
    <row r="100" spans="1:8" ht="16.5" customHeight="1" x14ac:dyDescent="0.25">
      <c r="A100" s="130">
        <v>505</v>
      </c>
      <c r="B100" s="139" t="s">
        <v>717</v>
      </c>
      <c r="C100" s="143" t="s">
        <v>718</v>
      </c>
      <c r="D100" s="143" t="s">
        <v>631</v>
      </c>
      <c r="E100" s="82" t="s">
        <v>94</v>
      </c>
      <c r="F100" s="58">
        <v>1.1200000000000001</v>
      </c>
      <c r="G100" s="74" t="s">
        <v>8</v>
      </c>
      <c r="H100" s="10"/>
    </row>
    <row r="101" spans="1:8" ht="16.5" customHeight="1" x14ac:dyDescent="0.25">
      <c r="A101" s="131"/>
      <c r="B101" s="140"/>
      <c r="C101" s="144"/>
      <c r="D101" s="144"/>
      <c r="E101" s="82" t="s">
        <v>95</v>
      </c>
      <c r="F101" s="50">
        <v>2.7970000000000002</v>
      </c>
      <c r="G101" s="74"/>
      <c r="H101" s="10"/>
    </row>
    <row r="102" spans="1:8" ht="27" customHeight="1" x14ac:dyDescent="0.25">
      <c r="A102" s="32">
        <v>506</v>
      </c>
      <c r="B102" s="82" t="s">
        <v>719</v>
      </c>
      <c r="C102" s="20" t="s">
        <v>339</v>
      </c>
      <c r="D102" s="20" t="s">
        <v>720</v>
      </c>
      <c r="E102" s="82" t="s">
        <v>95</v>
      </c>
      <c r="F102" s="50">
        <v>1.0660000000000001</v>
      </c>
      <c r="G102" s="74" t="s">
        <v>8</v>
      </c>
      <c r="H102" s="10"/>
    </row>
    <row r="103" spans="1:8" ht="27" customHeight="1" x14ac:dyDescent="0.25">
      <c r="A103" s="32">
        <v>507</v>
      </c>
      <c r="B103" s="82" t="s">
        <v>721</v>
      </c>
      <c r="C103" s="20" t="s">
        <v>722</v>
      </c>
      <c r="D103" s="20" t="s">
        <v>723</v>
      </c>
      <c r="E103" s="82" t="s">
        <v>95</v>
      </c>
      <c r="F103" s="50">
        <v>0.47099999999999997</v>
      </c>
      <c r="G103" s="74" t="s">
        <v>8</v>
      </c>
      <c r="H103" s="10"/>
    </row>
    <row r="104" spans="1:8" ht="27" customHeight="1" x14ac:dyDescent="0.25">
      <c r="A104" s="41" t="s">
        <v>724</v>
      </c>
      <c r="B104" s="14"/>
      <c r="C104" s="14"/>
      <c r="D104" s="14"/>
      <c r="E104" s="14"/>
      <c r="F104" s="14"/>
      <c r="G104" s="42"/>
      <c r="H104" s="12"/>
    </row>
    <row r="105" spans="1:8" ht="27" customHeight="1" x14ac:dyDescent="0.25">
      <c r="A105" s="32">
        <v>508</v>
      </c>
      <c r="B105" s="82" t="s">
        <v>725</v>
      </c>
      <c r="C105" s="20" t="s">
        <v>726</v>
      </c>
      <c r="D105" s="20" t="s">
        <v>727</v>
      </c>
      <c r="E105" s="82" t="s">
        <v>96</v>
      </c>
      <c r="F105" s="50">
        <v>0.48499999999999999</v>
      </c>
      <c r="G105" s="74" t="s">
        <v>8</v>
      </c>
      <c r="H105" s="10"/>
    </row>
    <row r="106" spans="1:8" ht="27" customHeight="1" x14ac:dyDescent="0.25">
      <c r="A106" s="32">
        <v>509</v>
      </c>
      <c r="B106" s="82" t="s">
        <v>728</v>
      </c>
      <c r="C106" s="20" t="s">
        <v>521</v>
      </c>
      <c r="D106" s="20" t="s">
        <v>729</v>
      </c>
      <c r="E106" s="82" t="s">
        <v>96</v>
      </c>
      <c r="F106" s="50">
        <v>0.99299999999999999</v>
      </c>
      <c r="G106" s="74" t="s">
        <v>8</v>
      </c>
      <c r="H106" s="10"/>
    </row>
    <row r="107" spans="1:8" ht="27" customHeight="1" x14ac:dyDescent="0.25">
      <c r="A107" s="32">
        <v>510</v>
      </c>
      <c r="B107" s="82" t="s">
        <v>730</v>
      </c>
      <c r="C107" s="20" t="s">
        <v>563</v>
      </c>
      <c r="D107" s="20" t="s">
        <v>731</v>
      </c>
      <c r="E107" s="82" t="s">
        <v>96</v>
      </c>
      <c r="F107" s="50">
        <v>0.48599999999999999</v>
      </c>
      <c r="G107" s="74" t="s">
        <v>8</v>
      </c>
      <c r="H107" s="10"/>
    </row>
    <row r="108" spans="1:8" ht="27" customHeight="1" x14ac:dyDescent="0.25">
      <c r="A108" s="41" t="s">
        <v>732</v>
      </c>
      <c r="B108" s="14"/>
      <c r="C108" s="14"/>
      <c r="D108" s="14"/>
      <c r="E108" s="14"/>
      <c r="F108" s="14"/>
      <c r="G108" s="42"/>
      <c r="H108" s="12"/>
    </row>
    <row r="109" spans="1:8" ht="27" customHeight="1" x14ac:dyDescent="0.25">
      <c r="A109" s="32">
        <v>511</v>
      </c>
      <c r="B109" s="82" t="s">
        <v>733</v>
      </c>
      <c r="C109" s="20" t="s">
        <v>865</v>
      </c>
      <c r="D109" s="20" t="s">
        <v>734</v>
      </c>
      <c r="E109" s="82" t="s">
        <v>96</v>
      </c>
      <c r="F109" s="50">
        <v>0.54200000000000004</v>
      </c>
      <c r="G109" s="74" t="s">
        <v>8</v>
      </c>
      <c r="H109" s="10"/>
    </row>
    <row r="110" spans="1:8" ht="27" customHeight="1" x14ac:dyDescent="0.25">
      <c r="A110" s="41" t="s">
        <v>735</v>
      </c>
      <c r="B110" s="14"/>
      <c r="C110" s="14"/>
      <c r="D110" s="14"/>
      <c r="E110" s="14"/>
      <c r="F110" s="14"/>
      <c r="G110" s="42"/>
      <c r="H110" s="12"/>
    </row>
    <row r="111" spans="1:8" ht="27" customHeight="1" x14ac:dyDescent="0.25">
      <c r="A111" s="32">
        <v>512</v>
      </c>
      <c r="B111" s="82" t="s">
        <v>736</v>
      </c>
      <c r="C111" s="20" t="s">
        <v>866</v>
      </c>
      <c r="D111" s="20" t="s">
        <v>737</v>
      </c>
      <c r="E111" s="82" t="s">
        <v>96</v>
      </c>
      <c r="F111" s="50">
        <v>1.006</v>
      </c>
      <c r="G111" s="74" t="s">
        <v>8</v>
      </c>
      <c r="H111" s="10"/>
    </row>
    <row r="112" spans="1:8" ht="27" customHeight="1" x14ac:dyDescent="0.25">
      <c r="A112" s="41" t="s">
        <v>738</v>
      </c>
      <c r="B112" s="14"/>
      <c r="C112" s="14"/>
      <c r="D112" s="14"/>
      <c r="E112" s="14"/>
      <c r="F112" s="14"/>
      <c r="G112" s="42"/>
      <c r="H112" s="12"/>
    </row>
    <row r="113" spans="1:8" ht="27" customHeight="1" x14ac:dyDescent="0.25">
      <c r="A113" s="32">
        <v>513</v>
      </c>
      <c r="B113" s="82" t="s">
        <v>739</v>
      </c>
      <c r="C113" s="20" t="s">
        <v>867</v>
      </c>
      <c r="D113" s="20" t="s">
        <v>740</v>
      </c>
      <c r="E113" s="82" t="s">
        <v>96</v>
      </c>
      <c r="F113" s="58">
        <v>1.5</v>
      </c>
      <c r="G113" s="74" t="s">
        <v>8</v>
      </c>
      <c r="H113" s="10"/>
    </row>
    <row r="114" spans="1:8" ht="27" customHeight="1" x14ac:dyDescent="0.25">
      <c r="A114" s="41" t="s">
        <v>133</v>
      </c>
      <c r="B114" s="14"/>
      <c r="C114" s="14"/>
      <c r="D114" s="14"/>
      <c r="E114" s="14"/>
      <c r="F114" s="45"/>
      <c r="G114" s="42"/>
      <c r="H114" s="12"/>
    </row>
    <row r="115" spans="1:8" ht="27" customHeight="1" x14ac:dyDescent="0.25">
      <c r="A115" s="32">
        <v>514</v>
      </c>
      <c r="B115" s="82" t="s">
        <v>741</v>
      </c>
      <c r="C115" s="20" t="s">
        <v>868</v>
      </c>
      <c r="D115" s="20" t="s">
        <v>742</v>
      </c>
      <c r="E115" s="82" t="s">
        <v>95</v>
      </c>
      <c r="F115" s="58">
        <v>0.8</v>
      </c>
      <c r="G115" s="74" t="s">
        <v>8</v>
      </c>
      <c r="H115" s="10"/>
    </row>
    <row r="116" spans="1:8" ht="27" customHeight="1" x14ac:dyDescent="0.25">
      <c r="A116" s="41" t="s">
        <v>743</v>
      </c>
      <c r="B116" s="14"/>
      <c r="C116" s="14"/>
      <c r="D116" s="14"/>
      <c r="E116" s="14"/>
      <c r="F116" s="14"/>
      <c r="G116" s="42"/>
      <c r="H116" s="12"/>
    </row>
    <row r="117" spans="1:8" ht="27" customHeight="1" x14ac:dyDescent="0.25">
      <c r="A117" s="32">
        <v>515</v>
      </c>
      <c r="B117" s="82" t="s">
        <v>744</v>
      </c>
      <c r="C117" s="20" t="s">
        <v>869</v>
      </c>
      <c r="D117" s="20" t="s">
        <v>745</v>
      </c>
      <c r="E117" s="82" t="s">
        <v>95</v>
      </c>
      <c r="F117" s="50">
        <v>0.41499999999999998</v>
      </c>
      <c r="G117" s="74" t="s">
        <v>8</v>
      </c>
      <c r="H117" s="10"/>
    </row>
    <row r="118" spans="1:8" ht="27" customHeight="1" x14ac:dyDescent="0.25">
      <c r="A118" s="41" t="s">
        <v>746</v>
      </c>
      <c r="B118" s="14"/>
      <c r="C118" s="14"/>
      <c r="D118" s="14"/>
      <c r="E118" s="14"/>
      <c r="F118" s="14"/>
      <c r="G118" s="42"/>
      <c r="H118" s="12"/>
    </row>
    <row r="119" spans="1:8" ht="27" customHeight="1" x14ac:dyDescent="0.25">
      <c r="A119" s="32">
        <v>516</v>
      </c>
      <c r="B119" s="82" t="s">
        <v>747</v>
      </c>
      <c r="C119" s="20" t="s">
        <v>870</v>
      </c>
      <c r="D119" s="20" t="s">
        <v>748</v>
      </c>
      <c r="E119" s="82" t="s">
        <v>96</v>
      </c>
      <c r="F119" s="50">
        <v>0.22700000000000001</v>
      </c>
      <c r="G119" s="74" t="s">
        <v>8</v>
      </c>
      <c r="H119" s="10"/>
    </row>
    <row r="120" spans="1:8" ht="27" customHeight="1" x14ac:dyDescent="0.25">
      <c r="A120" s="41" t="s">
        <v>749</v>
      </c>
      <c r="B120" s="14"/>
      <c r="C120" s="14"/>
      <c r="D120" s="14"/>
      <c r="E120" s="14"/>
      <c r="F120" s="14"/>
      <c r="G120" s="42"/>
      <c r="H120" s="12"/>
    </row>
    <row r="121" spans="1:8" ht="27" customHeight="1" x14ac:dyDescent="0.25">
      <c r="A121" s="32">
        <v>517</v>
      </c>
      <c r="B121" s="82" t="s">
        <v>750</v>
      </c>
      <c r="C121" s="20" t="s">
        <v>751</v>
      </c>
      <c r="D121" s="20" t="s">
        <v>752</v>
      </c>
      <c r="E121" s="82" t="s">
        <v>95</v>
      </c>
      <c r="F121" s="50">
        <v>0.50900000000000001</v>
      </c>
      <c r="G121" s="74" t="s">
        <v>8</v>
      </c>
      <c r="H121" s="10"/>
    </row>
    <row r="122" spans="1:8" ht="27" customHeight="1" x14ac:dyDescent="0.25">
      <c r="A122" s="32">
        <v>518</v>
      </c>
      <c r="B122" s="82" t="s">
        <v>753</v>
      </c>
      <c r="C122" s="20" t="s">
        <v>205</v>
      </c>
      <c r="D122" s="20" t="s">
        <v>754</v>
      </c>
      <c r="E122" s="82" t="s">
        <v>95</v>
      </c>
      <c r="F122" s="50">
        <v>0.60599999999999998</v>
      </c>
      <c r="G122" s="74" t="s">
        <v>8</v>
      </c>
      <c r="H122" s="10"/>
    </row>
    <row r="123" spans="1:8" ht="27" customHeight="1" x14ac:dyDescent="0.25">
      <c r="A123" s="32">
        <v>519</v>
      </c>
      <c r="B123" s="82" t="s">
        <v>755</v>
      </c>
      <c r="C123" s="20" t="s">
        <v>124</v>
      </c>
      <c r="D123" s="20" t="s">
        <v>756</v>
      </c>
      <c r="E123" s="82" t="s">
        <v>95</v>
      </c>
      <c r="F123" s="50">
        <v>0.59599999999999997</v>
      </c>
      <c r="G123" s="74" t="s">
        <v>8</v>
      </c>
      <c r="H123" s="10"/>
    </row>
    <row r="124" spans="1:8" ht="27" customHeight="1" x14ac:dyDescent="0.25">
      <c r="A124" s="32">
        <v>520</v>
      </c>
      <c r="B124" s="82" t="s">
        <v>757</v>
      </c>
      <c r="C124" s="20" t="s">
        <v>557</v>
      </c>
      <c r="D124" s="20" t="s">
        <v>758</v>
      </c>
      <c r="E124" s="82" t="s">
        <v>96</v>
      </c>
      <c r="F124" s="50">
        <v>0.31900000000000001</v>
      </c>
      <c r="G124" s="74" t="s">
        <v>8</v>
      </c>
      <c r="H124" s="10"/>
    </row>
    <row r="125" spans="1:8" ht="27" customHeight="1" x14ac:dyDescent="0.25">
      <c r="A125" s="41" t="s">
        <v>759</v>
      </c>
      <c r="B125" s="14"/>
      <c r="C125" s="14"/>
      <c r="D125" s="14"/>
      <c r="E125" s="14"/>
      <c r="F125" s="14"/>
      <c r="G125" s="42"/>
      <c r="H125" s="12"/>
    </row>
    <row r="126" spans="1:8" ht="27" customHeight="1" x14ac:dyDescent="0.25">
      <c r="A126" s="32">
        <v>521</v>
      </c>
      <c r="B126" s="82" t="s">
        <v>760</v>
      </c>
      <c r="C126" s="20" t="s">
        <v>397</v>
      </c>
      <c r="D126" s="20" t="s">
        <v>920</v>
      </c>
      <c r="E126" s="82" t="s">
        <v>95</v>
      </c>
      <c r="F126" s="50">
        <v>0.65900000000000003</v>
      </c>
      <c r="G126" s="74" t="s">
        <v>8</v>
      </c>
      <c r="H126" s="10"/>
    </row>
    <row r="127" spans="1:8" ht="51.75" customHeight="1" x14ac:dyDescent="0.25">
      <c r="A127" s="32">
        <v>522</v>
      </c>
      <c r="B127" s="82" t="s">
        <v>761</v>
      </c>
      <c r="C127" s="20" t="s">
        <v>521</v>
      </c>
      <c r="D127" s="20" t="s">
        <v>921</v>
      </c>
      <c r="E127" s="82" t="s">
        <v>95</v>
      </c>
      <c r="F127" s="50">
        <v>3.0920000000000001</v>
      </c>
      <c r="G127" s="74" t="s">
        <v>8</v>
      </c>
      <c r="H127" s="10"/>
    </row>
    <row r="128" spans="1:8" ht="27" customHeight="1" x14ac:dyDescent="0.25">
      <c r="A128" s="41" t="s">
        <v>762</v>
      </c>
      <c r="B128" s="14"/>
      <c r="C128" s="30"/>
      <c r="D128" s="30"/>
      <c r="E128" s="30"/>
      <c r="F128" s="14"/>
      <c r="G128" s="42"/>
      <c r="H128" s="12"/>
    </row>
    <row r="129" spans="1:8" ht="27" customHeight="1" x14ac:dyDescent="0.25">
      <c r="A129" s="32">
        <v>523</v>
      </c>
      <c r="B129" s="82" t="s">
        <v>763</v>
      </c>
      <c r="C129" s="20" t="s">
        <v>764</v>
      </c>
      <c r="D129" s="20" t="s">
        <v>765</v>
      </c>
      <c r="E129" s="82" t="s">
        <v>95</v>
      </c>
      <c r="F129" s="50">
        <v>1.3320000000000001</v>
      </c>
      <c r="G129" s="74" t="s">
        <v>8</v>
      </c>
      <c r="H129" s="10"/>
    </row>
    <row r="130" spans="1:8" ht="27" customHeight="1" x14ac:dyDescent="0.25">
      <c r="A130" s="32">
        <v>524</v>
      </c>
      <c r="B130" s="82" t="s">
        <v>766</v>
      </c>
      <c r="C130" s="20" t="s">
        <v>767</v>
      </c>
      <c r="D130" s="20" t="s">
        <v>768</v>
      </c>
      <c r="E130" s="82" t="s">
        <v>95</v>
      </c>
      <c r="F130" s="50">
        <v>0.311</v>
      </c>
      <c r="G130" s="74" t="s">
        <v>8</v>
      </c>
      <c r="H130" s="10"/>
    </row>
    <row r="131" spans="1:8" ht="27" customHeight="1" x14ac:dyDescent="0.25">
      <c r="A131" s="41" t="s">
        <v>769</v>
      </c>
      <c r="B131" s="14"/>
      <c r="C131" s="14"/>
      <c r="D131" s="14"/>
      <c r="E131" s="14"/>
      <c r="F131" s="14"/>
      <c r="G131" s="42"/>
      <c r="H131" s="12"/>
    </row>
    <row r="132" spans="1:8" ht="27" customHeight="1" x14ac:dyDescent="0.25">
      <c r="A132" s="32">
        <v>525</v>
      </c>
      <c r="B132" s="82" t="s">
        <v>770</v>
      </c>
      <c r="C132" s="20" t="s">
        <v>871</v>
      </c>
      <c r="D132" s="20" t="s">
        <v>771</v>
      </c>
      <c r="E132" s="82" t="s">
        <v>95</v>
      </c>
      <c r="F132" s="50">
        <v>1.417</v>
      </c>
      <c r="G132" s="74" t="s">
        <v>8</v>
      </c>
      <c r="H132" s="10"/>
    </row>
    <row r="133" spans="1:8" ht="27" customHeight="1" x14ac:dyDescent="0.25">
      <c r="A133" s="41" t="s">
        <v>772</v>
      </c>
      <c r="B133" s="14"/>
      <c r="C133" s="14"/>
      <c r="D133" s="14"/>
      <c r="E133" s="14"/>
      <c r="F133" s="14"/>
      <c r="G133" s="42"/>
      <c r="H133" s="12"/>
    </row>
    <row r="134" spans="1:8" ht="27" customHeight="1" x14ac:dyDescent="0.25">
      <c r="A134" s="32">
        <v>526</v>
      </c>
      <c r="B134" s="82" t="s">
        <v>773</v>
      </c>
      <c r="C134" s="20" t="s">
        <v>872</v>
      </c>
      <c r="D134" s="20" t="s">
        <v>774</v>
      </c>
      <c r="E134" s="82" t="s">
        <v>96</v>
      </c>
      <c r="F134" s="50">
        <v>0.89100000000000001</v>
      </c>
      <c r="G134" s="74" t="s">
        <v>8</v>
      </c>
      <c r="H134" s="10"/>
    </row>
    <row r="135" spans="1:8" ht="27" customHeight="1" x14ac:dyDescent="0.25">
      <c r="A135" s="41" t="s">
        <v>775</v>
      </c>
      <c r="B135" s="14"/>
      <c r="C135" s="14"/>
      <c r="D135" s="14"/>
      <c r="E135" s="14"/>
      <c r="F135" s="14"/>
      <c r="G135" s="42"/>
      <c r="H135" s="12"/>
    </row>
    <row r="136" spans="1:8" ht="27" customHeight="1" x14ac:dyDescent="0.25">
      <c r="A136" s="32">
        <v>527</v>
      </c>
      <c r="B136" s="82" t="s">
        <v>776</v>
      </c>
      <c r="C136" s="20" t="s">
        <v>777</v>
      </c>
      <c r="D136" s="20" t="s">
        <v>778</v>
      </c>
      <c r="E136" s="82" t="s">
        <v>95</v>
      </c>
      <c r="F136" s="50">
        <v>0.54800000000000004</v>
      </c>
      <c r="G136" s="74" t="s">
        <v>8</v>
      </c>
      <c r="H136" s="10"/>
    </row>
    <row r="137" spans="1:8" ht="27" customHeight="1" x14ac:dyDescent="0.25">
      <c r="A137" s="41" t="s">
        <v>779</v>
      </c>
      <c r="B137" s="14"/>
      <c r="C137" s="14"/>
      <c r="D137" s="14"/>
      <c r="E137" s="14"/>
      <c r="F137" s="14"/>
      <c r="G137" s="42"/>
      <c r="H137" s="12"/>
    </row>
    <row r="138" spans="1:8" ht="27" customHeight="1" x14ac:dyDescent="0.25">
      <c r="A138" s="32">
        <v>528</v>
      </c>
      <c r="B138" s="82" t="s">
        <v>780</v>
      </c>
      <c r="C138" s="20" t="s">
        <v>781</v>
      </c>
      <c r="D138" s="20" t="s">
        <v>782</v>
      </c>
      <c r="E138" s="82" t="s">
        <v>95</v>
      </c>
      <c r="F138" s="50">
        <v>1.6220000000000001</v>
      </c>
      <c r="G138" s="74" t="s">
        <v>8</v>
      </c>
      <c r="H138" s="10"/>
    </row>
    <row r="139" spans="1:8" ht="27" customHeight="1" x14ac:dyDescent="0.25">
      <c r="A139" s="41" t="s">
        <v>783</v>
      </c>
      <c r="B139" s="14"/>
      <c r="C139" s="14"/>
      <c r="D139" s="14"/>
      <c r="E139" s="14"/>
      <c r="F139" s="14"/>
      <c r="G139" s="42"/>
      <c r="H139" s="12"/>
    </row>
    <row r="140" spans="1:8" ht="27" customHeight="1" x14ac:dyDescent="0.25">
      <c r="A140" s="32">
        <v>529</v>
      </c>
      <c r="B140" s="82" t="s">
        <v>784</v>
      </c>
      <c r="C140" s="20" t="s">
        <v>785</v>
      </c>
      <c r="D140" s="20" t="s">
        <v>782</v>
      </c>
      <c r="E140" s="82" t="s">
        <v>95</v>
      </c>
      <c r="F140" s="50">
        <v>1.752</v>
      </c>
      <c r="G140" s="74" t="s">
        <v>8</v>
      </c>
      <c r="H140" s="10"/>
    </row>
    <row r="141" spans="1:8" ht="27" customHeight="1" x14ac:dyDescent="0.25">
      <c r="A141" s="41" t="s">
        <v>786</v>
      </c>
      <c r="B141" s="14"/>
      <c r="C141" s="14"/>
      <c r="D141" s="14"/>
      <c r="E141" s="14"/>
      <c r="F141" s="14"/>
      <c r="G141" s="42"/>
      <c r="H141" s="12"/>
    </row>
    <row r="142" spans="1:8" ht="27" customHeight="1" x14ac:dyDescent="0.25">
      <c r="A142" s="32">
        <v>530</v>
      </c>
      <c r="B142" s="82" t="s">
        <v>787</v>
      </c>
      <c r="C142" s="20" t="s">
        <v>788</v>
      </c>
      <c r="D142" s="20" t="s">
        <v>789</v>
      </c>
      <c r="E142" s="82" t="s">
        <v>95</v>
      </c>
      <c r="F142" s="50">
        <v>0.41399999999999998</v>
      </c>
      <c r="G142" s="74" t="s">
        <v>8</v>
      </c>
      <c r="H142" s="10"/>
    </row>
    <row r="143" spans="1:8" ht="27" customHeight="1" x14ac:dyDescent="0.25">
      <c r="A143" s="32">
        <v>531</v>
      </c>
      <c r="B143" s="82" t="s">
        <v>790</v>
      </c>
      <c r="C143" s="20" t="s">
        <v>124</v>
      </c>
      <c r="D143" s="20" t="s">
        <v>887</v>
      </c>
      <c r="E143" s="82" t="s">
        <v>95</v>
      </c>
      <c r="F143" s="50">
        <v>0.53900000000000003</v>
      </c>
      <c r="G143" s="74" t="s">
        <v>8</v>
      </c>
      <c r="H143" s="10"/>
    </row>
    <row r="144" spans="1:8" ht="27" customHeight="1" x14ac:dyDescent="0.25">
      <c r="A144" s="32">
        <v>532</v>
      </c>
      <c r="B144" s="82" t="s">
        <v>791</v>
      </c>
      <c r="C144" s="20" t="s">
        <v>521</v>
      </c>
      <c r="D144" s="20" t="s">
        <v>888</v>
      </c>
      <c r="E144" s="82" t="s">
        <v>96</v>
      </c>
      <c r="F144" s="50">
        <v>0.65900000000000003</v>
      </c>
      <c r="G144" s="74" t="s">
        <v>8</v>
      </c>
      <c r="H144" s="10"/>
    </row>
    <row r="145" spans="1:8" ht="27" customHeight="1" x14ac:dyDescent="0.25">
      <c r="A145" s="41" t="s">
        <v>792</v>
      </c>
      <c r="B145" s="14"/>
      <c r="C145" s="14"/>
      <c r="D145" s="14"/>
      <c r="E145" s="14"/>
      <c r="F145" s="14"/>
      <c r="G145" s="42"/>
      <c r="H145" s="12"/>
    </row>
    <row r="146" spans="1:8" ht="27" customHeight="1" x14ac:dyDescent="0.25">
      <c r="A146" s="32">
        <v>533</v>
      </c>
      <c r="B146" s="82" t="s">
        <v>793</v>
      </c>
      <c r="C146" s="20" t="s">
        <v>873</v>
      </c>
      <c r="D146" s="20" t="s">
        <v>637</v>
      </c>
      <c r="E146" s="82" t="s">
        <v>96</v>
      </c>
      <c r="F146" s="50">
        <v>0.48099999999999998</v>
      </c>
      <c r="G146" s="74" t="s">
        <v>8</v>
      </c>
      <c r="H146" s="10"/>
    </row>
    <row r="147" spans="1:8" ht="27" customHeight="1" x14ac:dyDescent="0.25">
      <c r="A147" s="41" t="s">
        <v>794</v>
      </c>
      <c r="B147" s="14"/>
      <c r="C147" s="14"/>
      <c r="D147" s="14"/>
      <c r="E147" s="14"/>
      <c r="F147" s="14"/>
      <c r="G147" s="42"/>
      <c r="H147" s="12"/>
    </row>
    <row r="148" spans="1:8" ht="27" customHeight="1" x14ac:dyDescent="0.25">
      <c r="A148" s="32">
        <v>534</v>
      </c>
      <c r="B148" s="82" t="s">
        <v>795</v>
      </c>
      <c r="C148" s="20" t="s">
        <v>874</v>
      </c>
      <c r="D148" s="20" t="s">
        <v>889</v>
      </c>
      <c r="E148" s="82" t="s">
        <v>95</v>
      </c>
      <c r="F148" s="50">
        <v>1.121</v>
      </c>
      <c r="G148" s="74" t="s">
        <v>8</v>
      </c>
      <c r="H148" s="10"/>
    </row>
    <row r="149" spans="1:8" ht="27" customHeight="1" x14ac:dyDescent="0.25">
      <c r="A149" s="41" t="s">
        <v>796</v>
      </c>
      <c r="B149" s="14"/>
      <c r="C149" s="14"/>
      <c r="D149" s="14"/>
      <c r="E149" s="14"/>
      <c r="F149" s="14"/>
      <c r="G149" s="42"/>
      <c r="H149" s="12"/>
    </row>
    <row r="150" spans="1:8" ht="27" customHeight="1" x14ac:dyDescent="0.25">
      <c r="A150" s="32">
        <v>535</v>
      </c>
      <c r="B150" s="82" t="s">
        <v>797</v>
      </c>
      <c r="C150" s="20" t="s">
        <v>875</v>
      </c>
      <c r="D150" s="20" t="s">
        <v>798</v>
      </c>
      <c r="E150" s="82" t="s">
        <v>96</v>
      </c>
      <c r="F150" s="50">
        <v>0.501</v>
      </c>
      <c r="G150" s="74" t="s">
        <v>8</v>
      </c>
      <c r="H150" s="10"/>
    </row>
    <row r="151" spans="1:8" ht="17.25" customHeight="1" x14ac:dyDescent="0.25">
      <c r="A151" s="41" t="s">
        <v>799</v>
      </c>
      <c r="B151" s="14"/>
      <c r="C151" s="14"/>
      <c r="D151" s="14"/>
      <c r="E151" s="14"/>
      <c r="F151" s="14"/>
      <c r="G151" s="42"/>
      <c r="H151" s="12"/>
    </row>
    <row r="152" spans="1:8" ht="27" customHeight="1" x14ac:dyDescent="0.25">
      <c r="A152" s="32">
        <v>536</v>
      </c>
      <c r="B152" s="82" t="s">
        <v>800</v>
      </c>
      <c r="C152" s="20" t="s">
        <v>876</v>
      </c>
      <c r="D152" s="20" t="s">
        <v>992</v>
      </c>
      <c r="E152" s="82" t="s">
        <v>95</v>
      </c>
      <c r="F152" s="50">
        <v>2.2040000000000002</v>
      </c>
      <c r="G152" s="74" t="s">
        <v>8</v>
      </c>
      <c r="H152" s="10"/>
    </row>
    <row r="153" spans="1:8" ht="21.75" customHeight="1" x14ac:dyDescent="0.25">
      <c r="A153" s="41" t="s">
        <v>801</v>
      </c>
      <c r="B153" s="14"/>
      <c r="C153" s="14"/>
      <c r="D153" s="14"/>
      <c r="E153" s="14"/>
      <c r="F153" s="14"/>
      <c r="G153" s="42"/>
      <c r="H153" s="12"/>
    </row>
    <row r="154" spans="1:8" ht="27" customHeight="1" x14ac:dyDescent="0.25">
      <c r="A154" s="32">
        <v>537</v>
      </c>
      <c r="B154" s="82" t="s">
        <v>802</v>
      </c>
      <c r="C154" s="20" t="s">
        <v>389</v>
      </c>
      <c r="D154" s="20" t="s">
        <v>890</v>
      </c>
      <c r="E154" s="82" t="s">
        <v>95</v>
      </c>
      <c r="F154" s="50">
        <v>0.82799999999999996</v>
      </c>
      <c r="G154" s="74" t="s">
        <v>8</v>
      </c>
      <c r="H154" s="10"/>
    </row>
    <row r="155" spans="1:8" ht="27" customHeight="1" x14ac:dyDescent="0.25">
      <c r="A155" s="32">
        <v>538</v>
      </c>
      <c r="B155" s="82" t="s">
        <v>803</v>
      </c>
      <c r="C155" s="20" t="s">
        <v>804</v>
      </c>
      <c r="D155" s="20" t="s">
        <v>891</v>
      </c>
      <c r="E155" s="82" t="s">
        <v>95</v>
      </c>
      <c r="F155" s="50">
        <v>1.2330000000000001</v>
      </c>
      <c r="G155" s="74" t="s">
        <v>8</v>
      </c>
      <c r="H155" s="10"/>
    </row>
    <row r="156" spans="1:8" ht="29.25" customHeight="1" x14ac:dyDescent="0.25">
      <c r="A156" s="32">
        <v>539</v>
      </c>
      <c r="B156" s="82" t="s">
        <v>805</v>
      </c>
      <c r="C156" s="20" t="s">
        <v>806</v>
      </c>
      <c r="D156" s="20" t="s">
        <v>925</v>
      </c>
      <c r="E156" s="82" t="s">
        <v>95</v>
      </c>
      <c r="F156" s="50">
        <v>0.97</v>
      </c>
      <c r="G156" s="74" t="s">
        <v>8</v>
      </c>
      <c r="H156" s="10"/>
    </row>
    <row r="157" spans="1:8" ht="27" customHeight="1" x14ac:dyDescent="0.25">
      <c r="A157" s="32">
        <v>540</v>
      </c>
      <c r="B157" s="82" t="s">
        <v>807</v>
      </c>
      <c r="C157" s="20" t="s">
        <v>435</v>
      </c>
      <c r="D157" s="20" t="s">
        <v>892</v>
      </c>
      <c r="E157" s="82" t="s">
        <v>95</v>
      </c>
      <c r="F157" s="50">
        <v>1.782</v>
      </c>
      <c r="G157" s="74" t="s">
        <v>8</v>
      </c>
      <c r="H157" s="10"/>
    </row>
    <row r="158" spans="1:8" ht="27" customHeight="1" x14ac:dyDescent="0.25">
      <c r="A158" s="32">
        <v>541</v>
      </c>
      <c r="B158" s="82" t="s">
        <v>808</v>
      </c>
      <c r="C158" s="20" t="s">
        <v>400</v>
      </c>
      <c r="D158" s="20" t="s">
        <v>893</v>
      </c>
      <c r="E158" s="82" t="s">
        <v>95</v>
      </c>
      <c r="F158" s="50">
        <v>0.17199999999999999</v>
      </c>
      <c r="G158" s="74" t="s">
        <v>8</v>
      </c>
      <c r="H158" s="10"/>
    </row>
    <row r="159" spans="1:8" ht="27" customHeight="1" x14ac:dyDescent="0.25">
      <c r="A159" s="32">
        <v>542</v>
      </c>
      <c r="B159" s="82" t="s">
        <v>809</v>
      </c>
      <c r="C159" s="20" t="s">
        <v>810</v>
      </c>
      <c r="D159" s="20" t="s">
        <v>894</v>
      </c>
      <c r="E159" s="82" t="s">
        <v>96</v>
      </c>
      <c r="F159" s="50">
        <v>0.52800000000000002</v>
      </c>
      <c r="G159" s="74" t="s">
        <v>8</v>
      </c>
      <c r="H159" s="10"/>
    </row>
    <row r="160" spans="1:8" ht="53.25" customHeight="1" x14ac:dyDescent="0.25">
      <c r="A160" s="32">
        <v>543</v>
      </c>
      <c r="B160" s="82" t="s">
        <v>1001</v>
      </c>
      <c r="C160" s="20" t="s">
        <v>1721</v>
      </c>
      <c r="D160" s="20" t="s">
        <v>1722</v>
      </c>
      <c r="E160" s="82" t="s">
        <v>96</v>
      </c>
      <c r="F160" s="50">
        <v>2.0449999999999999</v>
      </c>
      <c r="G160" s="74" t="s">
        <v>8</v>
      </c>
      <c r="H160" s="10"/>
    </row>
    <row r="161" spans="1:8" ht="23.25" customHeight="1" x14ac:dyDescent="0.25">
      <c r="A161" s="41" t="s">
        <v>811</v>
      </c>
      <c r="B161" s="14"/>
      <c r="C161" s="14"/>
      <c r="D161" s="14"/>
      <c r="E161" s="14"/>
      <c r="F161" s="14"/>
      <c r="G161" s="42"/>
      <c r="H161" s="12"/>
    </row>
    <row r="162" spans="1:8" ht="27" customHeight="1" x14ac:dyDescent="0.25">
      <c r="A162" s="32">
        <v>544</v>
      </c>
      <c r="B162" s="82" t="s">
        <v>812</v>
      </c>
      <c r="C162" s="20" t="s">
        <v>389</v>
      </c>
      <c r="D162" s="49" t="s">
        <v>895</v>
      </c>
      <c r="E162" s="82" t="s">
        <v>95</v>
      </c>
      <c r="F162" s="50">
        <v>0.60199999999999998</v>
      </c>
      <c r="G162" s="74" t="s">
        <v>8</v>
      </c>
      <c r="H162" s="10"/>
    </row>
    <row r="163" spans="1:8" ht="16.5" customHeight="1" x14ac:dyDescent="0.25">
      <c r="A163" s="145">
        <v>545</v>
      </c>
      <c r="B163" s="147" t="s">
        <v>813</v>
      </c>
      <c r="C163" s="149" t="s">
        <v>557</v>
      </c>
      <c r="D163" s="151" t="s">
        <v>1731</v>
      </c>
      <c r="E163" s="80" t="s">
        <v>95</v>
      </c>
      <c r="F163" s="72">
        <v>1.1679999999999999</v>
      </c>
      <c r="G163" s="34" t="s">
        <v>8</v>
      </c>
      <c r="H163" s="10"/>
    </row>
    <row r="164" spans="1:8" ht="21.75" customHeight="1" x14ac:dyDescent="0.25">
      <c r="A164" s="146"/>
      <c r="B164" s="148"/>
      <c r="C164" s="150"/>
      <c r="D164" s="152"/>
      <c r="E164" s="80" t="s">
        <v>96</v>
      </c>
      <c r="F164" s="70">
        <v>0.94</v>
      </c>
      <c r="G164" s="34" t="s">
        <v>8</v>
      </c>
      <c r="H164" s="10"/>
    </row>
    <row r="165" spans="1:8" ht="27" customHeight="1" x14ac:dyDescent="0.25">
      <c r="A165" s="32">
        <v>546</v>
      </c>
      <c r="B165" s="82" t="s">
        <v>814</v>
      </c>
      <c r="C165" s="20" t="s">
        <v>788</v>
      </c>
      <c r="D165" s="49" t="s">
        <v>896</v>
      </c>
      <c r="E165" s="82" t="s">
        <v>94</v>
      </c>
      <c r="F165" s="50">
        <v>0.46700000000000003</v>
      </c>
      <c r="G165" s="74" t="s">
        <v>8</v>
      </c>
      <c r="H165" s="10"/>
    </row>
    <row r="166" spans="1:8" ht="16.5" customHeight="1" x14ac:dyDescent="0.25">
      <c r="A166" s="130">
        <v>547</v>
      </c>
      <c r="B166" s="65" t="s">
        <v>815</v>
      </c>
      <c r="C166" s="108" t="s">
        <v>579</v>
      </c>
      <c r="D166" s="63" t="s">
        <v>897</v>
      </c>
      <c r="E166" s="82" t="s">
        <v>94</v>
      </c>
      <c r="F166" s="50">
        <v>0.44500000000000001</v>
      </c>
      <c r="G166" s="74" t="s">
        <v>8</v>
      </c>
      <c r="H166" s="10"/>
    </row>
    <row r="167" spans="1:8" ht="16.5" customHeight="1" x14ac:dyDescent="0.25">
      <c r="A167" s="131"/>
      <c r="B167" s="66"/>
      <c r="C167" s="67"/>
      <c r="D167" s="64"/>
      <c r="E167" s="82" t="s">
        <v>95</v>
      </c>
      <c r="F167" s="50">
        <v>2.0019999999999998</v>
      </c>
      <c r="G167" s="74" t="s">
        <v>8</v>
      </c>
      <c r="H167" s="10"/>
    </row>
    <row r="168" spans="1:8" ht="27" customHeight="1" x14ac:dyDescent="0.25">
      <c r="A168" s="32">
        <v>548</v>
      </c>
      <c r="B168" s="82" t="s">
        <v>816</v>
      </c>
      <c r="C168" s="20" t="s">
        <v>817</v>
      </c>
      <c r="D168" s="49" t="s">
        <v>898</v>
      </c>
      <c r="E168" s="82" t="s">
        <v>95</v>
      </c>
      <c r="F168" s="50">
        <v>0.191</v>
      </c>
      <c r="G168" s="74" t="s">
        <v>8</v>
      </c>
      <c r="H168" s="10"/>
    </row>
    <row r="169" spans="1:8" ht="27" customHeight="1" x14ac:dyDescent="0.25">
      <c r="A169" s="32">
        <v>549</v>
      </c>
      <c r="B169" s="82" t="s">
        <v>818</v>
      </c>
      <c r="C169" s="20" t="s">
        <v>414</v>
      </c>
      <c r="D169" s="20" t="s">
        <v>899</v>
      </c>
      <c r="E169" s="82" t="s">
        <v>94</v>
      </c>
      <c r="F169" s="50">
        <v>0.432</v>
      </c>
      <c r="G169" s="74" t="s">
        <v>8</v>
      </c>
      <c r="H169" s="10"/>
    </row>
    <row r="170" spans="1:8" ht="27" customHeight="1" x14ac:dyDescent="0.25">
      <c r="A170" s="32">
        <v>550</v>
      </c>
      <c r="B170" s="82" t="s">
        <v>819</v>
      </c>
      <c r="C170" s="20" t="s">
        <v>820</v>
      </c>
      <c r="D170" s="20" t="s">
        <v>900</v>
      </c>
      <c r="E170" s="82" t="s">
        <v>95</v>
      </c>
      <c r="F170" s="50">
        <v>0.39100000000000001</v>
      </c>
      <c r="G170" s="74" t="s">
        <v>8</v>
      </c>
      <c r="H170" s="10"/>
    </row>
    <row r="171" spans="1:8" ht="27" customHeight="1" x14ac:dyDescent="0.25">
      <c r="A171" s="32">
        <v>551</v>
      </c>
      <c r="B171" s="82" t="s">
        <v>821</v>
      </c>
      <c r="C171" s="20" t="s">
        <v>582</v>
      </c>
      <c r="D171" s="20" t="s">
        <v>901</v>
      </c>
      <c r="E171" s="82" t="s">
        <v>95</v>
      </c>
      <c r="F171" s="50">
        <v>0.19900000000000001</v>
      </c>
      <c r="G171" s="74" t="s">
        <v>8</v>
      </c>
      <c r="H171" s="10"/>
    </row>
    <row r="172" spans="1:8" ht="27" customHeight="1" x14ac:dyDescent="0.25">
      <c r="A172" s="32">
        <v>552</v>
      </c>
      <c r="B172" s="82" t="s">
        <v>822</v>
      </c>
      <c r="C172" s="20" t="s">
        <v>823</v>
      </c>
      <c r="D172" s="20" t="s">
        <v>902</v>
      </c>
      <c r="E172" s="82" t="s">
        <v>95</v>
      </c>
      <c r="F172" s="50">
        <v>0.14499999999999999</v>
      </c>
      <c r="G172" s="74" t="s">
        <v>8</v>
      </c>
      <c r="H172" s="10"/>
    </row>
    <row r="173" spans="1:8" ht="27" customHeight="1" x14ac:dyDescent="0.25">
      <c r="A173" s="32">
        <v>553</v>
      </c>
      <c r="B173" s="82" t="s">
        <v>824</v>
      </c>
      <c r="C173" s="20" t="s">
        <v>825</v>
      </c>
      <c r="D173" s="20" t="s">
        <v>903</v>
      </c>
      <c r="E173" s="82" t="s">
        <v>95</v>
      </c>
      <c r="F173" s="50">
        <v>0.72499999999999998</v>
      </c>
      <c r="G173" s="74" t="s">
        <v>8</v>
      </c>
      <c r="H173" s="10"/>
    </row>
    <row r="174" spans="1:8" ht="27" customHeight="1" x14ac:dyDescent="0.25">
      <c r="A174" s="41" t="s">
        <v>826</v>
      </c>
      <c r="B174" s="14"/>
      <c r="C174" s="14"/>
      <c r="D174" s="14"/>
      <c r="E174" s="14"/>
      <c r="F174" s="14"/>
      <c r="G174" s="42"/>
      <c r="H174" s="12"/>
    </row>
    <row r="175" spans="1:8" ht="27" customHeight="1" x14ac:dyDescent="0.25">
      <c r="A175" s="32">
        <v>554</v>
      </c>
      <c r="B175" s="82" t="s">
        <v>827</v>
      </c>
      <c r="C175" s="20" t="s">
        <v>828</v>
      </c>
      <c r="D175" s="20" t="s">
        <v>906</v>
      </c>
      <c r="E175" s="82" t="s">
        <v>95</v>
      </c>
      <c r="F175" s="50">
        <v>1.339</v>
      </c>
      <c r="G175" s="74" t="s">
        <v>8</v>
      </c>
      <c r="H175" s="10"/>
    </row>
    <row r="176" spans="1:8" ht="27" customHeight="1" x14ac:dyDescent="0.25">
      <c r="A176" s="41" t="s">
        <v>829</v>
      </c>
      <c r="B176" s="14"/>
      <c r="C176" s="14"/>
      <c r="D176" s="14"/>
      <c r="E176" s="14"/>
      <c r="F176" s="14"/>
      <c r="G176" s="42"/>
      <c r="H176" s="12"/>
    </row>
    <row r="177" spans="1:8" ht="16.5" customHeight="1" x14ac:dyDescent="0.25">
      <c r="A177" s="130">
        <v>555</v>
      </c>
      <c r="B177" s="139" t="s">
        <v>830</v>
      </c>
      <c r="C177" s="143" t="s">
        <v>831</v>
      </c>
      <c r="D177" s="143" t="s">
        <v>904</v>
      </c>
      <c r="E177" s="82" t="s">
        <v>94</v>
      </c>
      <c r="F177" s="50">
        <v>0.315</v>
      </c>
      <c r="G177" s="74" t="s">
        <v>8</v>
      </c>
      <c r="H177" s="10"/>
    </row>
    <row r="178" spans="1:8" ht="16.5" customHeight="1" x14ac:dyDescent="0.25">
      <c r="A178" s="131"/>
      <c r="B178" s="140"/>
      <c r="C178" s="144"/>
      <c r="D178" s="144"/>
      <c r="E178" s="82" t="s">
        <v>95</v>
      </c>
      <c r="F178" s="50">
        <v>0.60899999999999999</v>
      </c>
      <c r="G178" s="74"/>
      <c r="H178" s="10"/>
    </row>
    <row r="179" spans="1:8" ht="27" customHeight="1" x14ac:dyDescent="0.25">
      <c r="A179" s="32">
        <v>556</v>
      </c>
      <c r="B179" s="82" t="s">
        <v>832</v>
      </c>
      <c r="C179" s="20" t="s">
        <v>124</v>
      </c>
      <c r="D179" s="20" t="s">
        <v>833</v>
      </c>
      <c r="E179" s="82" t="s">
        <v>95</v>
      </c>
      <c r="F179" s="50">
        <v>0.94299999999999995</v>
      </c>
      <c r="G179" s="74" t="s">
        <v>8</v>
      </c>
      <c r="H179" s="10"/>
    </row>
    <row r="180" spans="1:8" ht="27" customHeight="1" x14ac:dyDescent="0.25">
      <c r="A180" s="32">
        <v>557</v>
      </c>
      <c r="B180" s="82" t="s">
        <v>834</v>
      </c>
      <c r="C180" s="20" t="s">
        <v>835</v>
      </c>
      <c r="D180" s="20" t="s">
        <v>905</v>
      </c>
      <c r="E180" s="82" t="s">
        <v>95</v>
      </c>
      <c r="F180" s="50">
        <v>0.72599999999999998</v>
      </c>
      <c r="G180" s="74" t="s">
        <v>8</v>
      </c>
      <c r="H180" s="10"/>
    </row>
    <row r="181" spans="1:8" ht="27" customHeight="1" x14ac:dyDescent="0.25">
      <c r="A181" s="32">
        <v>558</v>
      </c>
      <c r="B181" s="82" t="s">
        <v>836</v>
      </c>
      <c r="C181" s="20" t="s">
        <v>391</v>
      </c>
      <c r="D181" s="20" t="s">
        <v>926</v>
      </c>
      <c r="E181" s="82" t="s">
        <v>94</v>
      </c>
      <c r="F181" s="50">
        <v>0.39400000000000002</v>
      </c>
      <c r="G181" s="74" t="s">
        <v>8</v>
      </c>
      <c r="H181" s="10"/>
    </row>
    <row r="182" spans="1:8" ht="27" customHeight="1" x14ac:dyDescent="0.25">
      <c r="A182" s="32">
        <v>559</v>
      </c>
      <c r="B182" s="82" t="s">
        <v>837</v>
      </c>
      <c r="C182" s="20" t="s">
        <v>339</v>
      </c>
      <c r="D182" s="20" t="s">
        <v>927</v>
      </c>
      <c r="E182" s="82" t="s">
        <v>95</v>
      </c>
      <c r="F182" s="50">
        <v>0.68200000000000005</v>
      </c>
      <c r="G182" s="74" t="s">
        <v>8</v>
      </c>
      <c r="H182" s="10"/>
    </row>
    <row r="183" spans="1:8" ht="27" customHeight="1" x14ac:dyDescent="0.25">
      <c r="A183" s="41" t="s">
        <v>838</v>
      </c>
      <c r="B183" s="14"/>
      <c r="C183" s="14"/>
      <c r="D183" s="14"/>
      <c r="E183" s="14"/>
      <c r="F183" s="14"/>
      <c r="G183" s="42"/>
      <c r="H183" s="12"/>
    </row>
    <row r="184" spans="1:8" ht="27" customHeight="1" x14ac:dyDescent="0.25">
      <c r="A184" s="32">
        <v>560</v>
      </c>
      <c r="B184" s="82" t="s">
        <v>839</v>
      </c>
      <c r="C184" s="20" t="s">
        <v>840</v>
      </c>
      <c r="D184" s="20" t="s">
        <v>841</v>
      </c>
      <c r="E184" s="82" t="s">
        <v>95</v>
      </c>
      <c r="F184" s="50">
        <v>0.34300000000000003</v>
      </c>
      <c r="G184" s="74" t="s">
        <v>8</v>
      </c>
      <c r="H184" s="10"/>
    </row>
    <row r="185" spans="1:8" ht="27" customHeight="1" x14ac:dyDescent="0.25">
      <c r="A185" s="32">
        <v>561</v>
      </c>
      <c r="B185" s="82" t="s">
        <v>842</v>
      </c>
      <c r="C185" s="20" t="s">
        <v>843</v>
      </c>
      <c r="D185" s="20" t="s">
        <v>844</v>
      </c>
      <c r="E185" s="82" t="s">
        <v>95</v>
      </c>
      <c r="F185" s="50">
        <v>0.13500000000000001</v>
      </c>
      <c r="G185" s="74" t="s">
        <v>8</v>
      </c>
      <c r="H185" s="10"/>
    </row>
    <row r="186" spans="1:8" ht="27" customHeight="1" x14ac:dyDescent="0.25">
      <c r="A186" s="32">
        <v>562</v>
      </c>
      <c r="B186" s="82" t="s">
        <v>845</v>
      </c>
      <c r="C186" s="20" t="s">
        <v>579</v>
      </c>
      <c r="D186" s="20" t="s">
        <v>846</v>
      </c>
      <c r="E186" s="82" t="s">
        <v>94</v>
      </c>
      <c r="F186" s="50">
        <v>9.8000000000000004E-2</v>
      </c>
      <c r="G186" s="74" t="s">
        <v>8</v>
      </c>
      <c r="H186" s="10"/>
    </row>
    <row r="187" spans="1:8" ht="27" customHeight="1" x14ac:dyDescent="0.25">
      <c r="A187" s="32">
        <v>563</v>
      </c>
      <c r="B187" s="82" t="s">
        <v>847</v>
      </c>
      <c r="C187" s="20" t="s">
        <v>848</v>
      </c>
      <c r="D187" s="20" t="s">
        <v>849</v>
      </c>
      <c r="E187" s="82" t="s">
        <v>94</v>
      </c>
      <c r="F187" s="50">
        <v>0.45600000000000002</v>
      </c>
      <c r="G187" s="74" t="s">
        <v>8</v>
      </c>
      <c r="H187" s="10"/>
    </row>
    <row r="188" spans="1:8" ht="27" customHeight="1" x14ac:dyDescent="0.25">
      <c r="A188" s="32">
        <v>564</v>
      </c>
      <c r="B188" s="82" t="s">
        <v>850</v>
      </c>
      <c r="C188" s="20" t="s">
        <v>507</v>
      </c>
      <c r="D188" s="20" t="s">
        <v>851</v>
      </c>
      <c r="E188" s="82" t="s">
        <v>95</v>
      </c>
      <c r="F188" s="50">
        <v>0.23400000000000001</v>
      </c>
      <c r="G188" s="74" t="s">
        <v>8</v>
      </c>
      <c r="H188" s="10"/>
    </row>
    <row r="189" spans="1:8" ht="27" customHeight="1" x14ac:dyDescent="0.25">
      <c r="A189" s="32">
        <v>565</v>
      </c>
      <c r="B189" s="82" t="s">
        <v>852</v>
      </c>
      <c r="C189" s="20" t="s">
        <v>400</v>
      </c>
      <c r="D189" s="20" t="s">
        <v>853</v>
      </c>
      <c r="E189" s="82" t="s">
        <v>95</v>
      </c>
      <c r="F189" s="50">
        <v>0.371</v>
      </c>
      <c r="G189" s="74" t="s">
        <v>8</v>
      </c>
      <c r="H189" s="10"/>
    </row>
    <row r="190" spans="1:8" ht="27" customHeight="1" x14ac:dyDescent="0.25">
      <c r="A190" s="32">
        <v>566</v>
      </c>
      <c r="B190" s="82" t="s">
        <v>854</v>
      </c>
      <c r="C190" s="20" t="s">
        <v>555</v>
      </c>
      <c r="D190" s="20" t="s">
        <v>855</v>
      </c>
      <c r="E190" s="82" t="s">
        <v>96</v>
      </c>
      <c r="F190" s="50">
        <v>0.35199999999999998</v>
      </c>
      <c r="G190" s="74" t="s">
        <v>8</v>
      </c>
      <c r="H190" s="10"/>
    </row>
    <row r="191" spans="1:8" ht="27" customHeight="1" x14ac:dyDescent="0.25">
      <c r="A191" s="32">
        <v>567</v>
      </c>
      <c r="B191" s="82" t="s">
        <v>856</v>
      </c>
      <c r="C191" s="20" t="s">
        <v>923</v>
      </c>
      <c r="D191" s="20" t="s">
        <v>924</v>
      </c>
      <c r="E191" s="82" t="s">
        <v>95</v>
      </c>
      <c r="F191" s="50">
        <v>0.89200000000000002</v>
      </c>
      <c r="G191" s="74" t="s">
        <v>8</v>
      </c>
      <c r="H191" s="10"/>
    </row>
    <row r="192" spans="1:8" ht="27" customHeight="1" x14ac:dyDescent="0.25">
      <c r="A192" s="32">
        <v>568</v>
      </c>
      <c r="B192" s="82" t="s">
        <v>857</v>
      </c>
      <c r="C192" s="20" t="s">
        <v>391</v>
      </c>
      <c r="D192" s="20" t="s">
        <v>858</v>
      </c>
      <c r="E192" s="82" t="s">
        <v>96</v>
      </c>
      <c r="F192" s="58">
        <v>1.32</v>
      </c>
      <c r="G192" s="74" t="s">
        <v>8</v>
      </c>
      <c r="H192" s="10"/>
    </row>
    <row r="193" spans="1:8" ht="27" customHeight="1" x14ac:dyDescent="0.25">
      <c r="A193" s="41" t="s">
        <v>859</v>
      </c>
      <c r="B193" s="14"/>
      <c r="C193" s="14"/>
      <c r="D193" s="14"/>
      <c r="E193" s="14"/>
      <c r="F193" s="14"/>
      <c r="G193" s="42"/>
      <c r="H193" s="12"/>
    </row>
    <row r="194" spans="1:8" ht="27" customHeight="1" x14ac:dyDescent="0.25">
      <c r="A194" s="32">
        <v>569</v>
      </c>
      <c r="B194" s="82" t="s">
        <v>860</v>
      </c>
      <c r="C194" s="20" t="s">
        <v>435</v>
      </c>
      <c r="D194" s="60" t="s">
        <v>922</v>
      </c>
      <c r="E194" s="82" t="s">
        <v>94</v>
      </c>
      <c r="F194" s="50">
        <v>1.3580000000000001</v>
      </c>
      <c r="G194" s="74" t="s">
        <v>8</v>
      </c>
      <c r="H194" s="10"/>
    </row>
    <row r="195" spans="1:8" ht="27" customHeight="1" x14ac:dyDescent="0.25">
      <c r="A195" s="32">
        <v>570</v>
      </c>
      <c r="B195" s="82" t="s">
        <v>861</v>
      </c>
      <c r="C195" s="20" t="s">
        <v>862</v>
      </c>
      <c r="D195" s="20" t="s">
        <v>863</v>
      </c>
      <c r="E195" s="82" t="s">
        <v>96</v>
      </c>
      <c r="F195" s="50">
        <v>0.61699999999999999</v>
      </c>
      <c r="G195" s="74" t="s">
        <v>8</v>
      </c>
      <c r="H195" s="10"/>
    </row>
    <row r="196" spans="1:8" ht="30" customHeight="1" x14ac:dyDescent="0.25">
      <c r="A196" s="136" t="s">
        <v>1692</v>
      </c>
      <c r="B196" s="137"/>
      <c r="C196" s="137"/>
      <c r="D196" s="137"/>
      <c r="E196" s="138"/>
      <c r="F196" s="54">
        <f>SUM(F4:F195)</f>
        <v>101.17599999999999</v>
      </c>
      <c r="G196" s="55"/>
    </row>
    <row r="197" spans="1:8" ht="15" customHeight="1" x14ac:dyDescent="0.25">
      <c r="A197" s="117" t="s">
        <v>87</v>
      </c>
      <c r="B197" s="118"/>
      <c r="C197" s="118"/>
      <c r="D197" s="118"/>
      <c r="E197" s="119"/>
      <c r="F197" s="36" t="s">
        <v>88</v>
      </c>
      <c r="G197" s="37">
        <v>0</v>
      </c>
    </row>
    <row r="198" spans="1:8" x14ac:dyDescent="0.25">
      <c r="A198" s="120"/>
      <c r="B198" s="121"/>
      <c r="C198" s="121"/>
      <c r="D198" s="121"/>
      <c r="E198" s="122"/>
      <c r="F198" s="36" t="s">
        <v>89</v>
      </c>
      <c r="G198" s="37">
        <v>0</v>
      </c>
    </row>
    <row r="199" spans="1:8" x14ac:dyDescent="0.25">
      <c r="A199" s="120"/>
      <c r="B199" s="121"/>
      <c r="C199" s="121"/>
      <c r="D199" s="121"/>
      <c r="E199" s="122"/>
      <c r="F199" s="36" t="s">
        <v>90</v>
      </c>
      <c r="G199" s="37">
        <v>0</v>
      </c>
    </row>
    <row r="200" spans="1:8" x14ac:dyDescent="0.25">
      <c r="A200" s="120"/>
      <c r="B200" s="121"/>
      <c r="C200" s="121"/>
      <c r="D200" s="121"/>
      <c r="E200" s="122"/>
      <c r="F200" s="36" t="s">
        <v>12</v>
      </c>
      <c r="G200" s="37">
        <v>0</v>
      </c>
    </row>
    <row r="201" spans="1:8" x14ac:dyDescent="0.25">
      <c r="A201" s="120"/>
      <c r="B201" s="121"/>
      <c r="C201" s="121"/>
      <c r="D201" s="121"/>
      <c r="E201" s="122"/>
      <c r="F201" s="36" t="s">
        <v>8</v>
      </c>
      <c r="G201" s="38">
        <f>F196</f>
        <v>101.17599999999999</v>
      </c>
    </row>
    <row r="202" spans="1:8" ht="15.75" thickBot="1" x14ac:dyDescent="0.3">
      <c r="A202" s="123"/>
      <c r="B202" s="124"/>
      <c r="C202" s="124"/>
      <c r="D202" s="124"/>
      <c r="E202" s="125"/>
      <c r="F202" s="39" t="s">
        <v>91</v>
      </c>
      <c r="G202" s="40">
        <f>F196</f>
        <v>101.17599999999999</v>
      </c>
    </row>
    <row r="203" spans="1:8" ht="27.75" customHeight="1" thickBot="1" x14ac:dyDescent="0.3">
      <c r="A203" s="153" t="s">
        <v>1688</v>
      </c>
      <c r="B203" s="154"/>
      <c r="C203" s="154"/>
      <c r="D203" s="154"/>
      <c r="E203" s="155"/>
      <c r="F203" s="79">
        <f>F196+'Петушинское сельское поселение'!F219+'город Петушки'!F137+'МО "Петушинский округ"'!F48+'город Костерево'!F149</f>
        <v>402.67399999999998</v>
      </c>
      <c r="G203" s="61"/>
    </row>
    <row r="204" spans="1:8" ht="15.75" customHeight="1" thickBot="1" x14ac:dyDescent="0.3">
      <c r="A204" s="120" t="s">
        <v>87</v>
      </c>
      <c r="B204" s="121"/>
      <c r="C204" s="121"/>
      <c r="D204" s="121"/>
      <c r="E204" s="156"/>
      <c r="F204" s="73" t="s">
        <v>88</v>
      </c>
      <c r="G204" s="62">
        <v>0</v>
      </c>
    </row>
    <row r="205" spans="1:8" ht="15.75" thickBot="1" x14ac:dyDescent="0.3">
      <c r="A205" s="120"/>
      <c r="B205" s="121"/>
      <c r="C205" s="121"/>
      <c r="D205" s="121"/>
      <c r="E205" s="156"/>
      <c r="F205" s="73" t="s">
        <v>89</v>
      </c>
      <c r="G205" s="62">
        <v>0</v>
      </c>
    </row>
    <row r="206" spans="1:8" ht="15.75" thickBot="1" x14ac:dyDescent="0.3">
      <c r="A206" s="120"/>
      <c r="B206" s="121"/>
      <c r="C206" s="121"/>
      <c r="D206" s="121"/>
      <c r="E206" s="156"/>
      <c r="F206" s="73" t="s">
        <v>90</v>
      </c>
      <c r="G206" s="62">
        <v>1.744</v>
      </c>
    </row>
    <row r="207" spans="1:8" ht="15.75" thickBot="1" x14ac:dyDescent="0.3">
      <c r="A207" s="120"/>
      <c r="B207" s="121"/>
      <c r="C207" s="121"/>
      <c r="D207" s="121"/>
      <c r="E207" s="156"/>
      <c r="F207" s="73" t="s">
        <v>12</v>
      </c>
      <c r="G207" s="62">
        <v>46.817999999999998</v>
      </c>
    </row>
    <row r="208" spans="1:8" ht="15.75" thickBot="1" x14ac:dyDescent="0.3">
      <c r="A208" s="120"/>
      <c r="B208" s="121"/>
      <c r="C208" s="121"/>
      <c r="D208" s="121"/>
      <c r="E208" s="156"/>
      <c r="F208" s="73" t="s">
        <v>8</v>
      </c>
      <c r="G208" s="75">
        <v>354.11200000000002</v>
      </c>
    </row>
    <row r="209" spans="1:7" ht="15.75" thickBot="1" x14ac:dyDescent="0.3">
      <c r="A209" s="123"/>
      <c r="B209" s="124"/>
      <c r="C209" s="124"/>
      <c r="D209" s="124"/>
      <c r="E209" s="157"/>
      <c r="F209" s="73" t="s">
        <v>864</v>
      </c>
      <c r="G209" s="75">
        <f>G206+G207+G208</f>
        <v>402.67400000000004</v>
      </c>
    </row>
    <row r="213" spans="1:7" x14ac:dyDescent="0.25">
      <c r="B213" t="s">
        <v>912</v>
      </c>
      <c r="C213" t="s">
        <v>913</v>
      </c>
    </row>
    <row r="214" spans="1:7" x14ac:dyDescent="0.25">
      <c r="A214" t="s">
        <v>909</v>
      </c>
      <c r="B214" s="18"/>
      <c r="C214" s="18">
        <v>5.9249999999999998</v>
      </c>
    </row>
    <row r="215" spans="1:7" x14ac:dyDescent="0.25">
      <c r="A215" t="s">
        <v>910</v>
      </c>
      <c r="B215" s="19"/>
      <c r="C215" s="19">
        <v>69.591999999999999</v>
      </c>
    </row>
    <row r="216" spans="1:7" x14ac:dyDescent="0.25">
      <c r="A216" t="s">
        <v>911</v>
      </c>
      <c r="B216" s="19"/>
      <c r="C216" s="19">
        <f>23.614+2.045</f>
        <v>25.658999999999999</v>
      </c>
    </row>
    <row r="217" spans="1:7" x14ac:dyDescent="0.25">
      <c r="A217" t="s">
        <v>91</v>
      </c>
      <c r="B217" s="18"/>
      <c r="C217" s="18"/>
      <c r="E217" s="4"/>
    </row>
    <row r="218" spans="1:7" x14ac:dyDescent="0.25">
      <c r="A218" s="4">
        <f>C214+C215+C216</f>
        <v>101.17599999999999</v>
      </c>
    </row>
    <row r="221" spans="1:7" x14ac:dyDescent="0.25">
      <c r="A221" s="92"/>
      <c r="B221" s="92" t="s">
        <v>1388</v>
      </c>
      <c r="C221" s="92" t="s">
        <v>1389</v>
      </c>
      <c r="D221" s="92" t="s">
        <v>91</v>
      </c>
      <c r="E221" s="92" t="s">
        <v>1686</v>
      </c>
    </row>
    <row r="222" spans="1:7" x14ac:dyDescent="0.25">
      <c r="A222" s="92" t="s">
        <v>943</v>
      </c>
      <c r="B222" s="93">
        <f>'МО "Петушинский округ"'!B57+'город Петушки'!B148+'город Костерево'!B160+'Петушинское сельское поселение'!B230+'Пекшинское Петушинского р-на'!B214</f>
        <v>40.932000000000002</v>
      </c>
      <c r="C222" s="93">
        <f>'МО "Петушинский округ"'!C57+'Петушинское сельское поселение'!C230+'Пекшинское Петушинского р-на'!C214+'город Костерево'!C160+'город Петушки'!C148</f>
        <v>42.04</v>
      </c>
      <c r="D222" s="93">
        <f>B222+C222</f>
        <v>82.972000000000008</v>
      </c>
      <c r="E222" s="92">
        <v>1.744</v>
      </c>
    </row>
    <row r="223" spans="1:7" x14ac:dyDescent="0.25">
      <c r="A223" s="92" t="s">
        <v>944</v>
      </c>
      <c r="B223" s="92">
        <f>'МО "Петушинский округ"'!B58+'город Петушки'!B149+'город Костерево'!B161+'Петушинское сельское поселение'!B231+'Пекшинское Петушинского р-на'!B215</f>
        <v>2.7090000000000001</v>
      </c>
      <c r="C223" s="92">
        <f>'МО "Петушинский округ"'!C58+'Петушинское сельское поселение'!C231+'Пекшинское Петушинского р-на'!C215+'город Костерево'!C161+'город Петушки'!C149</f>
        <v>206.18099999999998</v>
      </c>
      <c r="D223" s="93">
        <f>B223+C223</f>
        <v>208.89</v>
      </c>
      <c r="E223" s="92">
        <v>0</v>
      </c>
    </row>
    <row r="224" spans="1:7" x14ac:dyDescent="0.25">
      <c r="A224" s="92" t="s">
        <v>945</v>
      </c>
      <c r="B224" s="92">
        <f>'МО "Петушинский округ"'!B59+'город Петушки'!B150+'город Костерево'!B162+'Петушинское сельское поселение'!B232+'Пекшинское Петушинского р-на'!B216</f>
        <v>3.177</v>
      </c>
      <c r="C224" s="92">
        <f>'МО "Петушинский округ"'!C59+'Петушинское сельское поселение'!C232+'Пекшинское Петушинского р-на'!C216+'город Костерево'!C162+'город Петушки'!C150</f>
        <v>105.89099999999999</v>
      </c>
      <c r="D224" s="93">
        <f>B224+C224</f>
        <v>109.068</v>
      </c>
      <c r="E224" s="92">
        <v>0</v>
      </c>
      <c r="G224" s="4">
        <f>D222+D227</f>
        <v>84.716000000000008</v>
      </c>
    </row>
    <row r="225" spans="1:5" x14ac:dyDescent="0.25">
      <c r="A225" s="92" t="s">
        <v>1387</v>
      </c>
      <c r="B225" s="93">
        <f>B222+B223+B224</f>
        <v>46.818000000000005</v>
      </c>
      <c r="C225" s="93">
        <f>C222+C223+C224</f>
        <v>354.11199999999997</v>
      </c>
      <c r="D225" s="93">
        <f>D222+D223+D224</f>
        <v>400.92999999999995</v>
      </c>
      <c r="E225" s="93">
        <f>SUM(E222:E224)</f>
        <v>1.744</v>
      </c>
    </row>
    <row r="226" spans="1:5" x14ac:dyDescent="0.25">
      <c r="A226" s="92"/>
      <c r="B226" s="93"/>
      <c r="C226" s="92"/>
      <c r="D226" s="93">
        <f>D225+D227</f>
        <v>402.67399999999998</v>
      </c>
      <c r="E226" s="92"/>
    </row>
    <row r="227" spans="1:5" x14ac:dyDescent="0.25">
      <c r="A227" s="92"/>
      <c r="B227" s="92"/>
      <c r="C227" s="93" t="s">
        <v>1711</v>
      </c>
      <c r="D227" s="93">
        <v>1.744</v>
      </c>
      <c r="E227" s="93">
        <f>E225</f>
        <v>1.744</v>
      </c>
    </row>
    <row r="228" spans="1:5" x14ac:dyDescent="0.25">
      <c r="A228" s="92"/>
      <c r="B228" s="92"/>
      <c r="C228" s="92"/>
      <c r="D228" s="92"/>
      <c r="E228" s="92"/>
    </row>
    <row r="229" spans="1:5" x14ac:dyDescent="0.25">
      <c r="E229" s="4"/>
    </row>
    <row r="233" spans="1:5" x14ac:dyDescent="0.25">
      <c r="D233" s="4"/>
    </row>
  </sheetData>
  <autoFilter ref="A1:G209"/>
  <mergeCells count="17">
    <mergeCell ref="A203:E203"/>
    <mergeCell ref="A204:E209"/>
    <mergeCell ref="A177:A178"/>
    <mergeCell ref="A197:E202"/>
    <mergeCell ref="A196:E196"/>
    <mergeCell ref="B177:B178"/>
    <mergeCell ref="C177:C178"/>
    <mergeCell ref="D177:D178"/>
    <mergeCell ref="A166:A167"/>
    <mergeCell ref="A100:A101"/>
    <mergeCell ref="B100:B101"/>
    <mergeCell ref="C100:C101"/>
    <mergeCell ref="D100:D101"/>
    <mergeCell ref="A163:A164"/>
    <mergeCell ref="B163:B164"/>
    <mergeCell ref="C163:C164"/>
    <mergeCell ref="D163:D164"/>
  </mergeCells>
  <printOptions horizontalCentered="1"/>
  <pageMargins left="0.78740157480314965" right="0.39370078740157483" top="0.39370078740157483" bottom="0.39370078740157483" header="0.31496062992125984" footer="0.31496062992125984"/>
  <pageSetup paperSize="9" scale="66" fitToHeight="5" orientation="portrait" r:id="rId1"/>
  <rowBreaks count="1" manualBreakCount="1">
    <brk id="16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МО "Петушинский округ"</vt:lpstr>
      <vt:lpstr>город Петушки</vt:lpstr>
      <vt:lpstr>город Костерево</vt:lpstr>
      <vt:lpstr>Петушинское сельское поселение</vt:lpstr>
      <vt:lpstr>Пекшинское Петушинского р-на</vt:lpstr>
      <vt:lpstr>'город Костерево'!Область_печати</vt:lpstr>
      <vt:lpstr>'город Петушки'!Область_печати</vt:lpstr>
      <vt:lpstr>'МО "Петушинский округ"'!Область_печати</vt:lpstr>
      <vt:lpstr>'Пекшинское Петушинского р-на'!Область_печати</vt:lpstr>
      <vt:lpstr>'Петушинское сельское поселение'!Область_печати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С.А. Павлюченко</dc:creator>
  <cp:lastModifiedBy>Ирина И.Г. Алексеева</cp:lastModifiedBy>
  <cp:lastPrinted>2025-12-11T09:04:53Z</cp:lastPrinted>
  <dcterms:created xsi:type="dcterms:W3CDTF">2023-09-26T06:56:18Z</dcterms:created>
  <dcterms:modified xsi:type="dcterms:W3CDTF">2025-12-16T07:10:43Z</dcterms:modified>
</cp:coreProperties>
</file>